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drawings/drawing3.xml" ContentType="application/vnd.openxmlformats-officedocument.drawing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activeTab="1"/>
  </bookViews>
  <sheets>
    <sheet name="転記用シート" sheetId="9" r:id="rId1"/>
    <sheet name="様式2" sheetId="6" r:id="rId2"/>
    <sheet name="様式３" sheetId="5" r:id="rId3"/>
    <sheet name="（参考）様式2 記入例" sheetId="10" r:id="rId4"/>
  </sheets>
  <definedNames>
    <definedName name="_xlnm._FilterDatabase" localSheetId="0" hidden="1">転記用シート!$A$4:$BW$8</definedName>
    <definedName name="_xlnm.Print_Area" localSheetId="3">'（参考）様式2 記入例'!$A$1:$BB$64</definedName>
    <definedName name="_xlnm.Print_Area" localSheetId="0">転記用シート!$A$1:$BX$8</definedName>
    <definedName name="_xlnm.Print_Area" localSheetId="1">様式2!$A$1:$BB$64</definedName>
    <definedName name="_xlnm.Print_Area" localSheetId="2">様式３!$A$1:$I$16</definedName>
    <definedName name="_xlnm.Print_Titles" localSheetId="2">様式３!$1:$4</definedName>
  </definedNames>
  <calcPr calcId="152511" concurrentCalc="0"/>
</workbook>
</file>

<file path=xl/calcChain.xml><?xml version="1.0" encoding="utf-8"?>
<calcChain xmlns="http://schemas.openxmlformats.org/spreadsheetml/2006/main">
  <c r="H62" i="6" l="1"/>
  <c r="I62" i="6"/>
  <c r="S9" i="9"/>
  <c r="J62" i="6"/>
  <c r="T9" i="9"/>
  <c r="K62" i="6"/>
  <c r="U9" i="9"/>
  <c r="L62" i="6"/>
  <c r="V9" i="9"/>
  <c r="M62" i="6"/>
  <c r="W9" i="9"/>
  <c r="N62" i="6"/>
  <c r="X9" i="9"/>
  <c r="O62" i="6"/>
  <c r="Y9" i="9"/>
  <c r="P62" i="6"/>
  <c r="Z9" i="9"/>
  <c r="Q62" i="6"/>
  <c r="AA9" i="9"/>
  <c r="R62" i="6"/>
  <c r="AB9" i="9"/>
  <c r="S62" i="6"/>
  <c r="AC9" i="9"/>
  <c r="T62" i="6"/>
  <c r="AD9" i="9"/>
  <c r="U62" i="6"/>
  <c r="AE9" i="9"/>
  <c r="V62" i="6"/>
  <c r="AF9" i="9"/>
  <c r="W62" i="6"/>
  <c r="AG9" i="9"/>
  <c r="X62" i="6"/>
  <c r="AH9" i="9"/>
  <c r="Y62" i="6"/>
  <c r="AI9" i="9"/>
  <c r="Z62" i="6"/>
  <c r="AJ9" i="9"/>
  <c r="AA62" i="6"/>
  <c r="AK9" i="9"/>
  <c r="AB62" i="6"/>
  <c r="AL9" i="9"/>
  <c r="AC62" i="6"/>
  <c r="AM9" i="9"/>
  <c r="AD62" i="6"/>
  <c r="AN9" i="9"/>
  <c r="AE62" i="6"/>
  <c r="AO9" i="9"/>
  <c r="AF62" i="6"/>
  <c r="AP9" i="9"/>
  <c r="AG62" i="6"/>
  <c r="AQ9" i="9"/>
  <c r="AH62" i="6"/>
  <c r="AR9" i="9"/>
  <c r="AI62" i="6"/>
  <c r="AS9" i="9"/>
  <c r="AJ62" i="6"/>
  <c r="AT9" i="9"/>
  <c r="AK62" i="6"/>
  <c r="AU9" i="9"/>
  <c r="AL62" i="6"/>
  <c r="AV9" i="9"/>
  <c r="AM62" i="6"/>
  <c r="AW9" i="9"/>
  <c r="AN62" i="6"/>
  <c r="AX9" i="9"/>
  <c r="AO62" i="6"/>
  <c r="AY9" i="9"/>
  <c r="AP62" i="6"/>
  <c r="AZ9" i="9"/>
  <c r="AQ62" i="6"/>
  <c r="BA9" i="9"/>
  <c r="AR62" i="6"/>
  <c r="BB9" i="9"/>
  <c r="AS62" i="6"/>
  <c r="BC9" i="9"/>
  <c r="AT62" i="6"/>
  <c r="BD9" i="9"/>
  <c r="AU62" i="6"/>
  <c r="BE9" i="9"/>
  <c r="AV62" i="6"/>
  <c r="BF9" i="9"/>
  <c r="AW62" i="6"/>
  <c r="BG9" i="9"/>
  <c r="AX62" i="6"/>
  <c r="BH9" i="9"/>
  <c r="AY62" i="6"/>
  <c r="BI9" i="9"/>
  <c r="AY62" i="10"/>
  <c r="AY64" i="10"/>
  <c r="AX62" i="10"/>
  <c r="AX64" i="10"/>
  <c r="AW62" i="10"/>
  <c r="AW64" i="10"/>
  <c r="AV62" i="10"/>
  <c r="AV64" i="10"/>
  <c r="AU64" i="10"/>
  <c r="AT64" i="10"/>
  <c r="AS64" i="10"/>
  <c r="AR64" i="10"/>
  <c r="AQ64" i="10"/>
  <c r="AP64" i="10"/>
  <c r="AO64" i="10"/>
  <c r="AN62" i="10"/>
  <c r="AN64" i="10"/>
  <c r="AM64" i="10"/>
  <c r="AL64" i="10"/>
  <c r="AK64" i="10"/>
  <c r="AJ64" i="10"/>
  <c r="AI62" i="10"/>
  <c r="AI64" i="10"/>
  <c r="AH64" i="10"/>
  <c r="AG64" i="10"/>
  <c r="AF64" i="10"/>
  <c r="AE64" i="10"/>
  <c r="AD64" i="10"/>
  <c r="AC64" i="10"/>
  <c r="AB64" i="10"/>
  <c r="AA64" i="10"/>
  <c r="Z64" i="10"/>
  <c r="Y64" i="10"/>
  <c r="X64" i="10"/>
  <c r="W62" i="10"/>
  <c r="W64" i="10"/>
  <c r="V64" i="10"/>
  <c r="U64" i="10"/>
  <c r="T64" i="10"/>
  <c r="S64" i="10"/>
  <c r="R64" i="10"/>
  <c r="Q62" i="10"/>
  <c r="Q64" i="10"/>
  <c r="P64" i="10"/>
  <c r="O64" i="10"/>
  <c r="N64" i="10"/>
  <c r="M64" i="10"/>
  <c r="L64" i="10"/>
  <c r="K64" i="10"/>
  <c r="J64" i="10"/>
  <c r="AU62" i="10"/>
  <c r="AT62" i="10"/>
  <c r="AS62" i="10"/>
  <c r="AR62" i="10"/>
  <c r="AQ62" i="10"/>
  <c r="AP62" i="10"/>
  <c r="AO62" i="10"/>
  <c r="AM62" i="10"/>
  <c r="AL62" i="10"/>
  <c r="AK62" i="10"/>
  <c r="AJ62" i="10"/>
  <c r="AH62" i="10"/>
  <c r="AG62" i="10"/>
  <c r="AF62" i="10"/>
  <c r="AE62" i="10"/>
  <c r="AD62" i="10"/>
  <c r="AC62" i="10"/>
  <c r="AB62" i="10"/>
  <c r="AA62" i="10"/>
  <c r="Z62" i="10"/>
  <c r="Y62" i="10"/>
  <c r="X62" i="10"/>
  <c r="V62" i="10"/>
  <c r="U62" i="10"/>
  <c r="T62" i="10"/>
  <c r="S62" i="10"/>
  <c r="R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R9" i="9"/>
  <c r="G62" i="6"/>
  <c r="Q9" i="9"/>
  <c r="F62" i="6"/>
  <c r="P9" i="9"/>
  <c r="E62" i="6"/>
  <c r="O9" i="9"/>
  <c r="AN64" i="6"/>
  <c r="AY64" i="6"/>
  <c r="AX64" i="6"/>
  <c r="AW64" i="6"/>
  <c r="AV64" i="6"/>
  <c r="Y64" i="6"/>
  <c r="X64" i="6"/>
  <c r="AD64" i="6"/>
  <c r="B3" i="5"/>
  <c r="G3" i="5"/>
  <c r="Q64" i="6"/>
  <c r="W64" i="6"/>
  <c r="AI64" i="6"/>
  <c r="AU64" i="6"/>
  <c r="AT64" i="6"/>
  <c r="AS64" i="6"/>
  <c r="AR64" i="6"/>
  <c r="AQ64" i="6"/>
  <c r="AP64" i="6"/>
  <c r="AO64" i="6"/>
  <c r="AM64" i="6"/>
  <c r="AL64" i="6"/>
  <c r="AK64" i="6"/>
  <c r="AJ64" i="6"/>
  <c r="AH64" i="6"/>
  <c r="AG64" i="6"/>
  <c r="AF64" i="6"/>
  <c r="AE64" i="6"/>
  <c r="AC64" i="6"/>
  <c r="AB64" i="6"/>
  <c r="AA64" i="6"/>
  <c r="Z64" i="6"/>
  <c r="V64" i="6"/>
  <c r="U64" i="6"/>
  <c r="T64" i="6"/>
  <c r="S64" i="6"/>
  <c r="R64" i="6"/>
  <c r="P64" i="6"/>
  <c r="O64" i="6"/>
  <c r="N64" i="6"/>
  <c r="M64" i="6"/>
  <c r="L64" i="6"/>
  <c r="K64" i="6"/>
  <c r="J64" i="6"/>
</calcChain>
</file>

<file path=xl/sharedStrings.xml><?xml version="1.0" encoding="utf-8"?>
<sst xmlns="http://schemas.openxmlformats.org/spreadsheetml/2006/main" count="654" uniqueCount="305">
  <si>
    <t>被災情報伝達様式</t>
    <rPh sb="0" eb="2">
      <t>ヒサイ</t>
    </rPh>
    <rPh sb="2" eb="4">
      <t>ジョウホウ</t>
    </rPh>
    <rPh sb="4" eb="6">
      <t>デンタツ</t>
    </rPh>
    <rPh sb="6" eb="8">
      <t>ヨウシキ</t>
    </rPh>
    <phoneticPr fontId="8"/>
  </si>
  <si>
    <t>様式2</t>
    <rPh sb="0" eb="2">
      <t>ヨウシキ</t>
    </rPh>
    <phoneticPr fontId="8"/>
  </si>
  <si>
    <t>宛先</t>
    <rPh sb="0" eb="2">
      <t>アテサキ</t>
    </rPh>
    <phoneticPr fontId="8"/>
  </si>
  <si>
    <t>国土交通省</t>
    <rPh sb="0" eb="2">
      <t>コクド</t>
    </rPh>
    <rPh sb="2" eb="5">
      <t>コウツウショウ</t>
    </rPh>
    <phoneticPr fontId="8"/>
  </si>
  <si>
    <t>Eメール：</t>
    <phoneticPr fontId="8"/>
  </si>
  <si>
    <t>所属名：</t>
    <rPh sb="0" eb="3">
      <t>ショゾクメイ</t>
    </rPh>
    <phoneticPr fontId="8"/>
  </si>
  <si>
    <t>TEL：</t>
    <phoneticPr fontId="8"/>
  </si>
  <si>
    <t>・津波警報が発令されている場合、余震が続いている場合等は、無理して点検しないでください。夜間発災の場合は特に安全に留意して点検してください。</t>
    <rPh sb="1" eb="3">
      <t>ツナミ</t>
    </rPh>
    <rPh sb="3" eb="5">
      <t>ケイホウ</t>
    </rPh>
    <rPh sb="6" eb="8">
      <t>ハツレイ</t>
    </rPh>
    <rPh sb="13" eb="15">
      <t>バアイ</t>
    </rPh>
    <rPh sb="16" eb="18">
      <t>ヨシン</t>
    </rPh>
    <rPh sb="19" eb="20">
      <t>ツヅ</t>
    </rPh>
    <rPh sb="24" eb="26">
      <t>バアイ</t>
    </rPh>
    <rPh sb="26" eb="27">
      <t>トウ</t>
    </rPh>
    <rPh sb="29" eb="31">
      <t>ムリ</t>
    </rPh>
    <rPh sb="33" eb="35">
      <t>テンケン</t>
    </rPh>
    <rPh sb="44" eb="46">
      <t>ヤカン</t>
    </rPh>
    <rPh sb="46" eb="48">
      <t>ハッサイ</t>
    </rPh>
    <rPh sb="49" eb="51">
      <t>バアイ</t>
    </rPh>
    <rPh sb="52" eb="53">
      <t>トク</t>
    </rPh>
    <rPh sb="54" eb="56">
      <t>アンゼン</t>
    </rPh>
    <rPh sb="57" eb="59">
      <t>リュウイ</t>
    </rPh>
    <rPh sb="61" eb="63">
      <t>テンケン</t>
    </rPh>
    <phoneticPr fontId="8"/>
  </si>
  <si>
    <t>災害名</t>
    <rPh sb="0" eb="2">
      <t>サイガイ</t>
    </rPh>
    <rPh sb="2" eb="3">
      <t>メイ</t>
    </rPh>
    <phoneticPr fontId="8"/>
  </si>
  <si>
    <t>施設名</t>
    <rPh sb="0" eb="2">
      <t>シセツ</t>
    </rPh>
    <rPh sb="2" eb="3">
      <t>メイ</t>
    </rPh>
    <phoneticPr fontId="8"/>
  </si>
  <si>
    <t>所在地</t>
    <rPh sb="0" eb="3">
      <t>ショザイチ</t>
    </rPh>
    <phoneticPr fontId="8"/>
  </si>
  <si>
    <t>０．建物調査可否</t>
    <rPh sb="2" eb="4">
      <t>タテモノ</t>
    </rPh>
    <rPh sb="4" eb="6">
      <t>チョウサ</t>
    </rPh>
    <rPh sb="6" eb="8">
      <t>カヒ</t>
    </rPh>
    <phoneticPr fontId="8"/>
  </si>
  <si>
    <t>１．外観を一見して危険と判断できる被害</t>
    <rPh sb="2" eb="4">
      <t>ガイカン</t>
    </rPh>
    <rPh sb="5" eb="7">
      <t>イッケン</t>
    </rPh>
    <rPh sb="9" eb="11">
      <t>キケン</t>
    </rPh>
    <rPh sb="12" eb="14">
      <t>ハンダン</t>
    </rPh>
    <rPh sb="17" eb="19">
      <t>ヒガイ</t>
    </rPh>
    <phoneticPr fontId="8"/>
  </si>
  <si>
    <t>・施設管理者は自身の安全を確保しながら、各点検の段階毎に点検を実施してください。各段階で立入不可の判断を行った場合は、以降の点検は不要です。</t>
    <rPh sb="1" eb="3">
      <t>シセツ</t>
    </rPh>
    <rPh sb="3" eb="6">
      <t>カンリシャ</t>
    </rPh>
    <rPh sb="7" eb="9">
      <t>ジシン</t>
    </rPh>
    <rPh sb="10" eb="12">
      <t>アンゼン</t>
    </rPh>
    <rPh sb="13" eb="15">
      <t>カクホ</t>
    </rPh>
    <rPh sb="20" eb="21">
      <t>カク</t>
    </rPh>
    <rPh sb="21" eb="23">
      <t>テンケン</t>
    </rPh>
    <rPh sb="24" eb="26">
      <t>ダンカイ</t>
    </rPh>
    <rPh sb="26" eb="27">
      <t>ゴト</t>
    </rPh>
    <rPh sb="28" eb="30">
      <t>テンケン</t>
    </rPh>
    <rPh sb="31" eb="33">
      <t>ジッシ</t>
    </rPh>
    <rPh sb="40" eb="43">
      <t>カクダンカイ</t>
    </rPh>
    <rPh sb="44" eb="45">
      <t>タ</t>
    </rPh>
    <rPh sb="45" eb="46">
      <t>イ</t>
    </rPh>
    <rPh sb="46" eb="48">
      <t>フカ</t>
    </rPh>
    <rPh sb="49" eb="51">
      <t>ハンダン</t>
    </rPh>
    <rPh sb="52" eb="53">
      <t>オコナ</t>
    </rPh>
    <rPh sb="55" eb="57">
      <t>バアイ</t>
    </rPh>
    <rPh sb="59" eb="61">
      <t>イコウ</t>
    </rPh>
    <rPh sb="62" eb="64">
      <t>テンケン</t>
    </rPh>
    <rPh sb="65" eb="67">
      <t>フヨウ</t>
    </rPh>
    <phoneticPr fontId="8"/>
  </si>
  <si>
    <t>２．建物外部の被害</t>
    <rPh sb="2" eb="4">
      <t>タテモノ</t>
    </rPh>
    <rPh sb="4" eb="6">
      <t>ガイブ</t>
    </rPh>
    <rPh sb="7" eb="9">
      <t>ヒガイ</t>
    </rPh>
    <phoneticPr fontId="8"/>
  </si>
  <si>
    <t>①</t>
    <phoneticPr fontId="8"/>
  </si>
  <si>
    <t>②</t>
    <phoneticPr fontId="8"/>
  </si>
  <si>
    <t>浸水</t>
    <phoneticPr fontId="8"/>
  </si>
  <si>
    <t>③</t>
    <phoneticPr fontId="8"/>
  </si>
  <si>
    <t>その他</t>
    <phoneticPr fontId="8"/>
  </si>
  <si>
    <t>落下危険物</t>
    <phoneticPr fontId="8"/>
  </si>
  <si>
    <t>建物内部の構造躯体</t>
    <phoneticPr fontId="8"/>
  </si>
  <si>
    <t>執務空間(※)のその他被害</t>
    <phoneticPr fontId="8"/>
  </si>
  <si>
    <t>執務空間(※)の電力</t>
    <phoneticPr fontId="8"/>
  </si>
  <si>
    <t>④</t>
    <phoneticPr fontId="8"/>
  </si>
  <si>
    <t>サーバ室等の空調</t>
    <rPh sb="3" eb="4">
      <t>シツ</t>
    </rPh>
    <rPh sb="4" eb="5">
      <t>トウ</t>
    </rPh>
    <rPh sb="6" eb="8">
      <t>クウチョウ</t>
    </rPh>
    <phoneticPr fontId="8"/>
  </si>
  <si>
    <t>⑤</t>
    <phoneticPr fontId="8"/>
  </si>
  <si>
    <t>トイレ等の給水</t>
    <rPh sb="3" eb="4">
      <t>トウ</t>
    </rPh>
    <rPh sb="5" eb="7">
      <t>キュウスイ</t>
    </rPh>
    <phoneticPr fontId="8"/>
  </si>
  <si>
    <t>その他建物の被害</t>
    <rPh sb="2" eb="3">
      <t>タ</t>
    </rPh>
    <rPh sb="3" eb="5">
      <t>タテモノ</t>
    </rPh>
    <rPh sb="6" eb="8">
      <t>ヒガイ</t>
    </rPh>
    <phoneticPr fontId="8"/>
  </si>
  <si>
    <t>人的被害</t>
    <rPh sb="0" eb="2">
      <t>ジンテキ</t>
    </rPh>
    <rPh sb="2" eb="4">
      <t>ヒガイ</t>
    </rPh>
    <phoneticPr fontId="8"/>
  </si>
  <si>
    <t>官署</t>
    <rPh sb="0" eb="2">
      <t>カンショ</t>
    </rPh>
    <phoneticPr fontId="8"/>
  </si>
  <si>
    <t>震度</t>
    <rPh sb="0" eb="2">
      <t>シンド</t>
    </rPh>
    <phoneticPr fontId="8"/>
  </si>
  <si>
    <t>日付</t>
    <rPh sb="0" eb="2">
      <t>ヒヅケ</t>
    </rPh>
    <phoneticPr fontId="8"/>
  </si>
  <si>
    <t>時刻</t>
    <rPh sb="0" eb="2">
      <t>ジコク</t>
    </rPh>
    <phoneticPr fontId="8"/>
  </si>
  <si>
    <t>第○報</t>
    <rPh sb="0" eb="1">
      <t>ダイ</t>
    </rPh>
    <rPh sb="2" eb="3">
      <t>ホウ</t>
    </rPh>
    <phoneticPr fontId="8"/>
  </si>
  <si>
    <t>0.建物調査可否</t>
    <rPh sb="2" eb="4">
      <t>タテモノ</t>
    </rPh>
    <rPh sb="4" eb="6">
      <t>チョウサ</t>
    </rPh>
    <rPh sb="6" eb="8">
      <t>カヒ</t>
    </rPh>
    <phoneticPr fontId="8"/>
  </si>
  <si>
    <t>あ</t>
    <phoneticPr fontId="8"/>
  </si>
  <si>
    <t>い</t>
    <phoneticPr fontId="8"/>
  </si>
  <si>
    <t>う</t>
    <phoneticPr fontId="8"/>
  </si>
  <si>
    <t>え</t>
    <phoneticPr fontId="8"/>
  </si>
  <si>
    <t>お</t>
    <phoneticPr fontId="8"/>
  </si>
  <si>
    <t>か</t>
    <phoneticPr fontId="8"/>
  </si>
  <si>
    <t>き</t>
    <phoneticPr fontId="8"/>
  </si>
  <si>
    <t>1.一見して危険と判断できる被害</t>
    <rPh sb="2" eb="4">
      <t>イッケン</t>
    </rPh>
    <rPh sb="6" eb="8">
      <t>キケン</t>
    </rPh>
    <rPh sb="9" eb="11">
      <t>ハンダン</t>
    </rPh>
    <rPh sb="14" eb="16">
      <t>ヒガイ</t>
    </rPh>
    <phoneticPr fontId="8"/>
  </si>
  <si>
    <t>く</t>
    <phoneticPr fontId="8"/>
  </si>
  <si>
    <t>け</t>
    <phoneticPr fontId="8"/>
  </si>
  <si>
    <t>こ</t>
    <phoneticPr fontId="8"/>
  </si>
  <si>
    <t>さ</t>
    <phoneticPr fontId="8"/>
  </si>
  <si>
    <t>し</t>
    <phoneticPr fontId="8"/>
  </si>
  <si>
    <t>2.建物外部の被害</t>
    <rPh sb="2" eb="4">
      <t>タテモノ</t>
    </rPh>
    <rPh sb="4" eb="6">
      <t>ガイブ</t>
    </rPh>
    <rPh sb="7" eb="9">
      <t>ヒガイ</t>
    </rPh>
    <phoneticPr fontId="8"/>
  </si>
  <si>
    <t>す</t>
    <phoneticPr fontId="8"/>
  </si>
  <si>
    <t>せ</t>
    <phoneticPr fontId="8"/>
  </si>
  <si>
    <t>そ</t>
    <phoneticPr fontId="8"/>
  </si>
  <si>
    <t>た</t>
    <phoneticPr fontId="8"/>
  </si>
  <si>
    <t>ち</t>
    <phoneticPr fontId="8"/>
  </si>
  <si>
    <t>つ</t>
    <phoneticPr fontId="8"/>
  </si>
  <si>
    <t>て</t>
    <phoneticPr fontId="8"/>
  </si>
  <si>
    <t>と</t>
    <phoneticPr fontId="8"/>
  </si>
  <si>
    <t>な</t>
    <phoneticPr fontId="8"/>
  </si>
  <si>
    <t>に</t>
    <phoneticPr fontId="8"/>
  </si>
  <si>
    <t>ぬ</t>
    <phoneticPr fontId="8"/>
  </si>
  <si>
    <t>ね</t>
    <phoneticPr fontId="8"/>
  </si>
  <si>
    <t>の</t>
    <phoneticPr fontId="8"/>
  </si>
  <si>
    <t>は</t>
    <phoneticPr fontId="8"/>
  </si>
  <si>
    <t>ひ</t>
    <phoneticPr fontId="8"/>
  </si>
  <si>
    <t>ふ</t>
    <phoneticPr fontId="8"/>
  </si>
  <si>
    <t>へ</t>
    <phoneticPr fontId="8"/>
  </si>
  <si>
    <t>ほ</t>
    <phoneticPr fontId="8"/>
  </si>
  <si>
    <t>ま</t>
    <phoneticPr fontId="8"/>
  </si>
  <si>
    <t>み</t>
    <phoneticPr fontId="8"/>
  </si>
  <si>
    <t>④</t>
    <phoneticPr fontId="8"/>
  </si>
  <si>
    <t>む</t>
    <phoneticPr fontId="8"/>
  </si>
  <si>
    <t>め</t>
    <phoneticPr fontId="8"/>
  </si>
  <si>
    <t>⑤</t>
    <phoneticPr fontId="8"/>
  </si>
  <si>
    <t>継続</t>
    <rPh sb="0" eb="2">
      <t>ケイゾク</t>
    </rPh>
    <phoneticPr fontId="8"/>
  </si>
  <si>
    <t>震度観測点</t>
    <rPh sb="0" eb="2">
      <t>シンド</t>
    </rPh>
    <rPh sb="2" eb="5">
      <t>カンソクテン</t>
    </rPh>
    <phoneticPr fontId="8"/>
  </si>
  <si>
    <t>報告日時</t>
    <rPh sb="0" eb="2">
      <t>ホウコク</t>
    </rPh>
    <rPh sb="2" eb="4">
      <t>ニチジ</t>
    </rPh>
    <phoneticPr fontId="8"/>
  </si>
  <si>
    <t>官署別</t>
    <rPh sb="0" eb="2">
      <t>カンショ</t>
    </rPh>
    <rPh sb="2" eb="3">
      <t>ベツ</t>
    </rPh>
    <phoneticPr fontId="8"/>
  </si>
  <si>
    <t>西暦</t>
    <rPh sb="0" eb="2">
      <t>セイレキ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</si>
  <si>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</si>
  <si>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</si>
  <si>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</si>
  <si>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時</t>
    <rPh sb="0" eb="1">
      <t>トキ</t>
    </rPh>
    <phoneticPr fontId="8"/>
  </si>
  <si>
    <t>分</t>
    <rPh sb="0" eb="1">
      <t>フン</t>
    </rPh>
    <phoneticPr fontId="8"/>
  </si>
  <si>
    <t>報</t>
    <rPh sb="0" eb="1">
      <t>ホウ</t>
    </rPh>
    <phoneticPr fontId="8"/>
  </si>
  <si>
    <t>第</t>
    <rPh sb="0" eb="1">
      <t>ダイ</t>
    </rPh>
    <phoneticPr fontId="8"/>
  </si>
  <si>
    <t>※携帯メール送付用(下記の記号を記載してください)</t>
    <rPh sb="1" eb="3">
      <t>ケイタイ</t>
    </rPh>
    <rPh sb="6" eb="9">
      <t>ソウフヨウ</t>
    </rPh>
    <rPh sb="10" eb="12">
      <t>カキ</t>
    </rPh>
    <rPh sb="13" eb="15">
      <t>キゴウ</t>
    </rPh>
    <rPh sb="16" eb="18">
      <t>キサイ</t>
    </rPh>
    <phoneticPr fontId="8"/>
  </si>
  <si>
    <t>（</t>
    <phoneticPr fontId="8"/>
  </si>
  <si>
    <t>営繕部による
現地調査の要否</t>
    <rPh sb="0" eb="3">
      <t>エイゼンブ</t>
    </rPh>
    <rPh sb="7" eb="9">
      <t>ゲンチ</t>
    </rPh>
    <rPh sb="9" eb="11">
      <t>チョウサ</t>
    </rPh>
    <rPh sb="12" eb="14">
      <t>ヨウヒ</t>
    </rPh>
    <phoneticPr fontId="8"/>
  </si>
  <si>
    <t>（</t>
    <phoneticPr fontId="8"/>
  </si>
  <si>
    <t>調査</t>
    <rPh sb="0" eb="2">
      <t>チョウサ</t>
    </rPh>
    <phoneticPr fontId="8"/>
  </si>
  <si>
    <t>）</t>
    <phoneticPr fontId="8"/>
  </si>
  <si>
    <t>FAX：</t>
  </si>
  <si>
    <t>FAX：</t>
    <phoneticPr fontId="8"/>
  </si>
  <si>
    <t>TEL：</t>
  </si>
  <si>
    <t>Eメール：</t>
  </si>
  <si>
    <t>氏名：</t>
    <rPh sb="0" eb="2">
      <t>シメイ</t>
    </rPh>
    <phoneticPr fontId="8"/>
  </si>
  <si>
    <t>施設識別コード</t>
    <rPh sb="0" eb="2">
      <t>シセツ</t>
    </rPh>
    <rPh sb="2" eb="4">
      <t>シキベツ</t>
    </rPh>
    <phoneticPr fontId="8"/>
  </si>
  <si>
    <t>送信元</t>
    <rPh sb="0" eb="3">
      <t>ソウシンモト</t>
    </rPh>
    <phoneticPr fontId="8"/>
  </si>
  <si>
    <t>転記用↓</t>
    <rPh sb="0" eb="2">
      <t>テンキ</t>
    </rPh>
    <rPh sb="2" eb="3">
      <t>ヨウ</t>
    </rPh>
    <phoneticPr fontId="8"/>
  </si>
  <si>
    <t>)</t>
    <phoneticPr fontId="8"/>
  </si>
  <si>
    <t>)</t>
    <phoneticPr fontId="8"/>
  </si>
  <si>
    <t>１．へ</t>
    <phoneticPr fontId="8"/>
  </si>
  <si>
    <t>２．へ</t>
    <phoneticPr fontId="8"/>
  </si>
  <si>
    <t>被　災　情　報　伝　達　様　式</t>
    <rPh sb="0" eb="1">
      <t>ヒ</t>
    </rPh>
    <rPh sb="2" eb="3">
      <t>サイ</t>
    </rPh>
    <rPh sb="4" eb="5">
      <t>ジョウ</t>
    </rPh>
    <rPh sb="6" eb="7">
      <t>ホウ</t>
    </rPh>
    <rPh sb="8" eb="9">
      <t>デン</t>
    </rPh>
    <rPh sb="10" eb="11">
      <t>タチ</t>
    </rPh>
    <rPh sb="12" eb="13">
      <t>サマ</t>
    </rPh>
    <rPh sb="14" eb="15">
      <t>シキ</t>
    </rPh>
    <phoneticPr fontId="17"/>
  </si>
  <si>
    <t>○○省</t>
    <rPh sb="2" eb="3">
      <t>ショウ</t>
    </rPh>
    <phoneticPr fontId="17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</si>
  <si>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7"/>
  </si>
  <si>
    <t xml:space="preserve">営 繕 部　記 入 欄 </t>
    <rPh sb="0" eb="1">
      <t>エイ</t>
    </rPh>
    <rPh sb="2" eb="3">
      <t>ゼン</t>
    </rPh>
    <rPh sb="4" eb="5">
      <t>ブ</t>
    </rPh>
    <rPh sb="6" eb="7">
      <t>キ</t>
    </rPh>
    <rPh sb="8" eb="9">
      <t>イ</t>
    </rPh>
    <rPh sb="10" eb="11">
      <t>ラン</t>
    </rPh>
    <phoneticPr fontId="17"/>
  </si>
  <si>
    <t>優先対応施設</t>
    <rPh sb="0" eb="2">
      <t>ユウセン</t>
    </rPh>
    <rPh sb="2" eb="4">
      <t>タイオウ</t>
    </rPh>
    <rPh sb="4" eb="6">
      <t>シセツ</t>
    </rPh>
    <phoneticPr fontId="17"/>
  </si>
  <si>
    <t>管理官署/入居官署</t>
    <rPh sb="0" eb="2">
      <t>カンリ</t>
    </rPh>
    <rPh sb="2" eb="4">
      <t>カンショ</t>
    </rPh>
    <rPh sb="5" eb="7">
      <t>ニュウキョ</t>
    </rPh>
    <rPh sb="7" eb="9">
      <t>カンショ</t>
    </rPh>
    <phoneticPr fontId="17"/>
  </si>
  <si>
    <t>０．建物調査可否</t>
    <rPh sb="2" eb="4">
      <t>タテモノ</t>
    </rPh>
    <rPh sb="4" eb="6">
      <t>チョウサ</t>
    </rPh>
    <rPh sb="6" eb="8">
      <t>カヒ</t>
    </rPh>
    <phoneticPr fontId="17"/>
  </si>
  <si>
    <t>1.一見して危険な被害</t>
    <rPh sb="2" eb="4">
      <t>イッケン</t>
    </rPh>
    <rPh sb="6" eb="8">
      <t>キケン</t>
    </rPh>
    <rPh sb="9" eb="11">
      <t>ヒガイ</t>
    </rPh>
    <phoneticPr fontId="17"/>
  </si>
  <si>
    <t>その他建物の被害</t>
    <rPh sb="2" eb="3">
      <t>タ</t>
    </rPh>
    <rPh sb="3" eb="5">
      <t>タテモノ</t>
    </rPh>
    <rPh sb="6" eb="8">
      <t>ヒガイ</t>
    </rPh>
    <phoneticPr fontId="17"/>
  </si>
  <si>
    <t>工事現場※</t>
    <rPh sb="2" eb="4">
      <t>ゲンバ</t>
    </rPh>
    <phoneticPr fontId="17"/>
  </si>
  <si>
    <t>①火災</t>
    <rPh sb="1" eb="3">
      <t>カサイ</t>
    </rPh>
    <phoneticPr fontId="17"/>
  </si>
  <si>
    <t>②浸水</t>
    <rPh sb="1" eb="3">
      <t>シンスイ</t>
    </rPh>
    <phoneticPr fontId="17"/>
  </si>
  <si>
    <t>③その他</t>
    <rPh sb="3" eb="4">
      <t>タ</t>
    </rPh>
    <phoneticPr fontId="17"/>
  </si>
  <si>
    <t>①建物全体/一部</t>
    <rPh sb="1" eb="3">
      <t>タテモノ</t>
    </rPh>
    <rPh sb="3" eb="5">
      <t>ゼンタイ</t>
    </rPh>
    <rPh sb="6" eb="8">
      <t>イチブ</t>
    </rPh>
    <phoneticPr fontId="17"/>
  </si>
  <si>
    <t>②その他</t>
    <rPh sb="3" eb="4">
      <t>タ</t>
    </rPh>
    <phoneticPr fontId="17"/>
  </si>
  <si>
    <t>①構造躯体</t>
    <rPh sb="1" eb="3">
      <t>コウゾウ</t>
    </rPh>
    <rPh sb="3" eb="4">
      <t>ク</t>
    </rPh>
    <rPh sb="4" eb="5">
      <t>タイ</t>
    </rPh>
    <phoneticPr fontId="17"/>
  </si>
  <si>
    <t>②落下危険物</t>
    <rPh sb="1" eb="3">
      <t>ラッカ</t>
    </rPh>
    <rPh sb="3" eb="6">
      <t>キケンブツ</t>
    </rPh>
    <phoneticPr fontId="17"/>
  </si>
  <si>
    <t>②執務空間</t>
    <rPh sb="1" eb="3">
      <t>シツム</t>
    </rPh>
    <rPh sb="3" eb="5">
      <t>クウカン</t>
    </rPh>
    <phoneticPr fontId="17"/>
  </si>
  <si>
    <t>③電力</t>
    <rPh sb="1" eb="3">
      <t>デンリョク</t>
    </rPh>
    <phoneticPr fontId="17"/>
  </si>
  <si>
    <t>④サーバ室等の空調停止</t>
    <rPh sb="4" eb="5">
      <t>シツ</t>
    </rPh>
    <rPh sb="5" eb="6">
      <t>トウ</t>
    </rPh>
    <rPh sb="7" eb="9">
      <t>クウチョウ</t>
    </rPh>
    <rPh sb="9" eb="11">
      <t>テイシ</t>
    </rPh>
    <phoneticPr fontId="17"/>
  </si>
  <si>
    <t>⑤給水</t>
    <rPh sb="1" eb="3">
      <t>キュウスイ</t>
    </rPh>
    <phoneticPr fontId="17"/>
  </si>
  <si>
    <t>震度観測点</t>
    <rPh sb="0" eb="2">
      <t>シンド</t>
    </rPh>
    <rPh sb="2" eb="5">
      <t>カンソクテン</t>
    </rPh>
    <phoneticPr fontId="17"/>
  </si>
  <si>
    <t>第○報</t>
    <rPh sb="0" eb="1">
      <t>ダイ</t>
    </rPh>
    <rPh sb="2" eb="3">
      <t>ホウ</t>
    </rPh>
    <phoneticPr fontId="17"/>
  </si>
  <si>
    <t>火災</t>
    <rPh sb="0" eb="2">
      <t>カサイ</t>
    </rPh>
    <phoneticPr fontId="17"/>
  </si>
  <si>
    <t>煙</t>
    <rPh sb="0" eb="1">
      <t>ケムリ</t>
    </rPh>
    <phoneticPr fontId="17"/>
  </si>
  <si>
    <t>ガス臭</t>
    <rPh sb="2" eb="3">
      <t>シュウ</t>
    </rPh>
    <phoneticPr fontId="17"/>
  </si>
  <si>
    <t>建物浸水</t>
    <rPh sb="0" eb="2">
      <t>タテモノ</t>
    </rPh>
    <rPh sb="2" eb="4">
      <t>シンスイ</t>
    </rPh>
    <phoneticPr fontId="17"/>
  </si>
  <si>
    <t>周辺道路浸水</t>
    <rPh sb="0" eb="2">
      <t>シュウヘン</t>
    </rPh>
    <rPh sb="2" eb="4">
      <t>ドウロ</t>
    </rPh>
    <rPh sb="4" eb="6">
      <t>シンスイ</t>
    </rPh>
    <phoneticPr fontId="17"/>
  </si>
  <si>
    <t>液状化</t>
    <rPh sb="0" eb="3">
      <t>エキジョウカ</t>
    </rPh>
    <phoneticPr fontId="17"/>
  </si>
  <si>
    <t>その他</t>
    <rPh sb="2" eb="3">
      <t>タ</t>
    </rPh>
    <phoneticPr fontId="17"/>
  </si>
  <si>
    <t>基礎の破壊等</t>
    <rPh sb="0" eb="2">
      <t>キソ</t>
    </rPh>
    <rPh sb="3" eb="5">
      <t>ハカイ</t>
    </rPh>
    <rPh sb="5" eb="6">
      <t>トウ</t>
    </rPh>
    <phoneticPr fontId="17"/>
  </si>
  <si>
    <t>著しい傾斜</t>
    <rPh sb="0" eb="1">
      <t>イチジル</t>
    </rPh>
    <rPh sb="3" eb="5">
      <t>ケイシャ</t>
    </rPh>
    <phoneticPr fontId="17"/>
  </si>
  <si>
    <t>崩壊・落階</t>
    <rPh sb="0" eb="2">
      <t>ホウカイ</t>
    </rPh>
    <rPh sb="3" eb="4">
      <t>ラク</t>
    </rPh>
    <rPh sb="4" eb="5">
      <t>カイ</t>
    </rPh>
    <phoneticPr fontId="17"/>
  </si>
  <si>
    <t>隣地建物の倒壊</t>
    <rPh sb="0" eb="2">
      <t>リンチ</t>
    </rPh>
    <rPh sb="2" eb="4">
      <t>タテモノ</t>
    </rPh>
    <rPh sb="5" eb="7">
      <t>トウカイ</t>
    </rPh>
    <phoneticPr fontId="17"/>
  </si>
  <si>
    <t>周辺地盤の崩壊</t>
    <rPh sb="0" eb="2">
      <t>シュウヘン</t>
    </rPh>
    <rPh sb="2" eb="4">
      <t>ジバン</t>
    </rPh>
    <rPh sb="5" eb="7">
      <t>ホウカイ</t>
    </rPh>
    <phoneticPr fontId="17"/>
  </si>
  <si>
    <t>ｺﾝｸﾘｰﾄの部分的な破損等</t>
    <rPh sb="7" eb="10">
      <t>ブブンテキ</t>
    </rPh>
    <rPh sb="11" eb="13">
      <t>ハソン</t>
    </rPh>
    <rPh sb="13" eb="14">
      <t>トウ</t>
    </rPh>
    <phoneticPr fontId="17"/>
  </si>
  <si>
    <t>ｺﾝｸﾘｰﾄの顕著な破損等</t>
    <rPh sb="7" eb="9">
      <t>ケンチョ</t>
    </rPh>
    <rPh sb="10" eb="12">
      <t>ハソン</t>
    </rPh>
    <rPh sb="12" eb="13">
      <t>トウ</t>
    </rPh>
    <phoneticPr fontId="17"/>
  </si>
  <si>
    <t>鉄骨部材の部分的変形等</t>
    <rPh sb="0" eb="2">
      <t>テッコツ</t>
    </rPh>
    <rPh sb="2" eb="4">
      <t>ブザイ</t>
    </rPh>
    <rPh sb="5" eb="8">
      <t>ブブンテキ</t>
    </rPh>
    <rPh sb="8" eb="10">
      <t>ヘンケイ</t>
    </rPh>
    <rPh sb="10" eb="11">
      <t>トウ</t>
    </rPh>
    <phoneticPr fontId="17"/>
  </si>
  <si>
    <t>鉄骨部材の顕著な変形等</t>
    <rPh sb="0" eb="2">
      <t>テッコツ</t>
    </rPh>
    <rPh sb="2" eb="4">
      <t>ブザイ</t>
    </rPh>
    <rPh sb="5" eb="7">
      <t>ケンチョ</t>
    </rPh>
    <rPh sb="8" eb="10">
      <t>ヘンケイ</t>
    </rPh>
    <rPh sb="10" eb="11">
      <t>トウ</t>
    </rPh>
    <phoneticPr fontId="17"/>
  </si>
  <si>
    <t>窓枠・ガラスの歪み等</t>
    <rPh sb="0" eb="2">
      <t>マドワク</t>
    </rPh>
    <rPh sb="7" eb="8">
      <t>ユガ</t>
    </rPh>
    <rPh sb="9" eb="10">
      <t>トウ</t>
    </rPh>
    <phoneticPr fontId="17"/>
  </si>
  <si>
    <t>窓枠・ガラスの落下の恐れ</t>
    <rPh sb="0" eb="2">
      <t>マドワク</t>
    </rPh>
    <rPh sb="7" eb="9">
      <t>ラッカ</t>
    </rPh>
    <rPh sb="10" eb="11">
      <t>オソ</t>
    </rPh>
    <phoneticPr fontId="17"/>
  </si>
  <si>
    <t>外装材の部分的損傷</t>
    <rPh sb="0" eb="3">
      <t>ガイソウザイ</t>
    </rPh>
    <rPh sb="4" eb="7">
      <t>ブブンテキ</t>
    </rPh>
    <rPh sb="7" eb="9">
      <t>ソンショウ</t>
    </rPh>
    <phoneticPr fontId="17"/>
  </si>
  <si>
    <t>外装材の顕著な損傷</t>
    <rPh sb="0" eb="3">
      <t>ガイソウザイ</t>
    </rPh>
    <rPh sb="4" eb="6">
      <t>ケンチョ</t>
    </rPh>
    <rPh sb="7" eb="9">
      <t>ソンショウ</t>
    </rPh>
    <phoneticPr fontId="17"/>
  </si>
  <si>
    <t>看板・機器類の傾斜</t>
    <rPh sb="0" eb="2">
      <t>カンバン</t>
    </rPh>
    <rPh sb="3" eb="6">
      <t>キキルイ</t>
    </rPh>
    <rPh sb="7" eb="9">
      <t>ケイシャ</t>
    </rPh>
    <phoneticPr fontId="17"/>
  </si>
  <si>
    <t>看板・機器類の落下恐れ</t>
    <rPh sb="0" eb="2">
      <t>カンバン</t>
    </rPh>
    <rPh sb="3" eb="6">
      <t>キキルイ</t>
    </rPh>
    <rPh sb="7" eb="9">
      <t>ラッカ</t>
    </rPh>
    <rPh sb="9" eb="10">
      <t>オソ</t>
    </rPh>
    <phoneticPr fontId="17"/>
  </si>
  <si>
    <t>鉄骨部材の顕著な変形等</t>
    <rPh sb="0" eb="2">
      <t>テッコツ</t>
    </rPh>
    <rPh sb="2" eb="4">
      <t>ブザイ</t>
    </rPh>
    <rPh sb="5" eb="7">
      <t>ケンチョ</t>
    </rPh>
    <rPh sb="8" eb="10">
      <t>ヘンケイ</t>
    </rPh>
    <rPh sb="10" eb="11">
      <t>ナド</t>
    </rPh>
    <phoneticPr fontId="17"/>
  </si>
  <si>
    <t>天井落下</t>
    <rPh sb="0" eb="2">
      <t>テンジョウ</t>
    </rPh>
    <rPh sb="2" eb="4">
      <t>ラッカ</t>
    </rPh>
    <phoneticPr fontId="17"/>
  </si>
  <si>
    <t>漏水</t>
    <rPh sb="0" eb="2">
      <t>ロウスイ</t>
    </rPh>
    <phoneticPr fontId="17"/>
  </si>
  <si>
    <t>停電(自家発電稼働中)</t>
    <rPh sb="0" eb="2">
      <t>テイデン</t>
    </rPh>
    <rPh sb="3" eb="5">
      <t>ジカ</t>
    </rPh>
    <rPh sb="5" eb="7">
      <t>ハツデン</t>
    </rPh>
    <rPh sb="7" eb="10">
      <t>カドウチュウ</t>
    </rPh>
    <phoneticPr fontId="17"/>
  </si>
  <si>
    <t>停電(自家発停止・無)</t>
    <rPh sb="0" eb="2">
      <t>テイデン</t>
    </rPh>
    <rPh sb="3" eb="6">
      <t>ジカハツ</t>
    </rPh>
    <rPh sb="6" eb="8">
      <t>テイシ</t>
    </rPh>
    <rPh sb="9" eb="10">
      <t>ナシ</t>
    </rPh>
    <phoneticPr fontId="17"/>
  </si>
  <si>
    <t>断水</t>
    <rPh sb="0" eb="2">
      <t>ダンスイ</t>
    </rPh>
    <phoneticPr fontId="17"/>
  </si>
  <si>
    <t>く</t>
  </si>
  <si>
    <t>け</t>
  </si>
  <si>
    <t>こ</t>
  </si>
  <si>
    <t>さ</t>
  </si>
  <si>
    <t>し</t>
  </si>
  <si>
    <t>す</t>
  </si>
  <si>
    <t>せ</t>
  </si>
  <si>
    <t>そ</t>
  </si>
  <si>
    <t>た</t>
  </si>
  <si>
    <t>ち</t>
  </si>
  <si>
    <t>つ</t>
  </si>
  <si>
    <t>て</t>
  </si>
  <si>
    <t>と</t>
  </si>
  <si>
    <t>な</t>
  </si>
  <si>
    <t>に</t>
  </si>
  <si>
    <t>ぬ</t>
  </si>
  <si>
    <t>○○合同庁舎</t>
    <rPh sb="2" eb="4">
      <t>ゴウドウ</t>
    </rPh>
    <rPh sb="4" eb="6">
      <t>チョウシャ</t>
    </rPh>
    <phoneticPr fontId="17"/>
  </si>
  <si>
    <t>○○市○○</t>
    <rPh sb="2" eb="3">
      <t>シ</t>
    </rPh>
    <phoneticPr fontId="17"/>
  </si>
  <si>
    <t>優先対応
施設</t>
    <rPh sb="0" eb="2">
      <t>ユウセン</t>
    </rPh>
    <rPh sb="2" eb="4">
      <t>タイオウ</t>
    </rPh>
    <rPh sb="5" eb="7">
      <t>シセツ</t>
    </rPh>
    <phoneticPr fontId="8"/>
  </si>
  <si>
    <t>山田　太郎</t>
    <phoneticPr fontId="8"/>
  </si>
  <si>
    <t>ｘｘｘｘｘｘｘ＠XXX.go.jp</t>
    <phoneticPr fontId="8"/>
  </si>
  <si>
    <t>□□□-○○○-△△△</t>
    <phoneticPr fontId="8"/>
  </si>
  <si>
    <t>□□□-○○○-▽▽▽</t>
    <phoneticPr fontId="8"/>
  </si>
  <si>
    <t>20ＸＸ</t>
    <phoneticPr fontId="8"/>
  </si>
  <si>
    <t>東側の外周柱数か所にひび割れ</t>
    <rPh sb="0" eb="2">
      <t>ヒガシガワ</t>
    </rPh>
    <rPh sb="3" eb="5">
      <t>ガイシュウ</t>
    </rPh>
    <rPh sb="5" eb="6">
      <t>ハシラ</t>
    </rPh>
    <rPh sb="6" eb="7">
      <t>スウ</t>
    </rPh>
    <rPh sb="8" eb="9">
      <t>ショ</t>
    </rPh>
    <rPh sb="12" eb="13">
      <t>ワ</t>
    </rPh>
    <phoneticPr fontId="8"/>
  </si>
  <si>
    <t>柱に部分的なひび割れが生じているが、どの程度危険かわからないため。</t>
    <rPh sb="0" eb="1">
      <t>ハシラ</t>
    </rPh>
    <rPh sb="2" eb="5">
      <t>ブブンテキ</t>
    </rPh>
    <rPh sb="8" eb="9">
      <t>ワ</t>
    </rPh>
    <rPh sb="11" eb="12">
      <t>ショウ</t>
    </rPh>
    <rPh sb="20" eb="22">
      <t>テイド</t>
    </rPh>
    <rPh sb="22" eb="24">
      <t>キケン</t>
    </rPh>
    <phoneticPr fontId="8"/>
  </si>
  <si>
    <t>様式３</t>
    <rPh sb="0" eb="2">
      <t>ヨウシキ</t>
    </rPh>
    <phoneticPr fontId="17"/>
  </si>
  <si>
    <t>施設名</t>
    <rPh sb="0" eb="2">
      <t>シセツ</t>
    </rPh>
    <rPh sb="2" eb="3">
      <t>メイ</t>
    </rPh>
    <phoneticPr fontId="17"/>
  </si>
  <si>
    <t>対象災害</t>
    <rPh sb="0" eb="2">
      <t>タイショウ</t>
    </rPh>
    <rPh sb="2" eb="4">
      <t>サイガイ</t>
    </rPh>
    <phoneticPr fontId="17"/>
  </si>
  <si>
    <t>遠　景</t>
    <rPh sb="0" eb="1">
      <t>トオ</t>
    </rPh>
    <rPh sb="2" eb="3">
      <t>ケイ</t>
    </rPh>
    <phoneticPr fontId="17"/>
  </si>
  <si>
    <t>近　景</t>
    <rPh sb="0" eb="1">
      <t>コン</t>
    </rPh>
    <rPh sb="2" eb="3">
      <t>ケイ</t>
    </rPh>
    <phoneticPr fontId="17"/>
  </si>
  <si>
    <t>部位:</t>
    <rPh sb="0" eb="2">
      <t>ブイ</t>
    </rPh>
    <phoneticPr fontId="17"/>
  </si>
  <si>
    <t>省庁</t>
    <rPh sb="0" eb="2">
      <t>ショウチョウ</t>
    </rPh>
    <phoneticPr fontId="17"/>
  </si>
  <si>
    <t>施設識別コード</t>
    <rPh sb="0" eb="2">
      <t>シセツ</t>
    </rPh>
    <rPh sb="2" eb="4">
      <t>シキベツ</t>
    </rPh>
    <phoneticPr fontId="17"/>
  </si>
  <si>
    <t>番地</t>
    <rPh sb="0" eb="2">
      <t>バンチ</t>
    </rPh>
    <phoneticPr fontId="8"/>
  </si>
  <si>
    <t>都道
府県</t>
    <rPh sb="0" eb="2">
      <t>トドウ</t>
    </rPh>
    <rPh sb="3" eb="5">
      <t>フケン</t>
    </rPh>
    <phoneticPr fontId="8"/>
  </si>
  <si>
    <t>主要建築物
延べ面積
（㎡）</t>
    <rPh sb="0" eb="2">
      <t>シュヨウ</t>
    </rPh>
    <rPh sb="2" eb="5">
      <t>ケンチクブツ</t>
    </rPh>
    <phoneticPr fontId="17"/>
  </si>
  <si>
    <t xml:space="preserve">主要建築物
建築年月
</t>
    <rPh sb="0" eb="2">
      <t>シュヨウ</t>
    </rPh>
    <rPh sb="2" eb="5">
      <t>ケンチクブツ</t>
    </rPh>
    <rPh sb="6" eb="8">
      <t>ケンチク</t>
    </rPh>
    <rPh sb="8" eb="10">
      <t>ネンゲツ</t>
    </rPh>
    <phoneticPr fontId="17"/>
  </si>
  <si>
    <t>主要建築物の構造・階数</t>
    <rPh sb="0" eb="2">
      <t>シュヨウ</t>
    </rPh>
    <rPh sb="2" eb="5">
      <t>ケンチクブツ</t>
    </rPh>
    <rPh sb="6" eb="8">
      <t>コウゾウ</t>
    </rPh>
    <rPh sb="9" eb="11">
      <t>カイスウ</t>
    </rPh>
    <phoneticPr fontId="8"/>
  </si>
  <si>
    <t>構造</t>
    <rPh sb="0" eb="2">
      <t>コウゾウ</t>
    </rPh>
    <phoneticPr fontId="8"/>
  </si>
  <si>
    <t>地上
階数</t>
    <rPh sb="0" eb="2">
      <t>チジョウ</t>
    </rPh>
    <rPh sb="3" eb="5">
      <t>カイスウ</t>
    </rPh>
    <phoneticPr fontId="8"/>
  </si>
  <si>
    <t>地下
階数</t>
    <rPh sb="0" eb="2">
      <t>チカ</t>
    </rPh>
    <rPh sb="3" eb="5">
      <t>カイスウ</t>
    </rPh>
    <phoneticPr fontId="8"/>
  </si>
  <si>
    <t>RC（鉄筋コンクリート造）</t>
    <rPh sb="3" eb="5">
      <t>テッキン</t>
    </rPh>
    <rPh sb="11" eb="12">
      <t>ゾウ</t>
    </rPh>
    <phoneticPr fontId="8"/>
  </si>
  <si>
    <t>○○市</t>
    <rPh sb="2" eb="3">
      <t>シ</t>
    </rPh>
    <phoneticPr fontId="17"/>
  </si>
  <si>
    <t>市区
町村</t>
    <rPh sb="0" eb="2">
      <t>シク</t>
    </rPh>
    <rPh sb="3" eb="5">
      <t>チョウソン</t>
    </rPh>
    <phoneticPr fontId="8"/>
  </si>
  <si>
    <t>△△県</t>
    <rPh sb="2" eb="3">
      <t>ケン</t>
    </rPh>
    <phoneticPr fontId="17"/>
  </si>
  <si>
    <t>※様式1転記用　被災情報集計欄</t>
    <rPh sb="1" eb="3">
      <t>ヨウシキ</t>
    </rPh>
    <rPh sb="4" eb="6">
      <t>テンキ</t>
    </rPh>
    <rPh sb="6" eb="7">
      <t>ヨウ</t>
    </rPh>
    <rPh sb="8" eb="10">
      <t>ヒサイ</t>
    </rPh>
    <rPh sb="10" eb="12">
      <t>ジョウホウ</t>
    </rPh>
    <rPh sb="12" eb="14">
      <t>シュウケイ</t>
    </rPh>
    <rPh sb="14" eb="15">
      <t>ラン</t>
    </rPh>
    <phoneticPr fontId="8"/>
  </si>
  <si>
    <t>工事現場の有無</t>
    <rPh sb="0" eb="2">
      <t>コウジ</t>
    </rPh>
    <rPh sb="2" eb="4">
      <t>ゲンバ</t>
    </rPh>
    <rPh sb="5" eb="7">
      <t>ウム</t>
    </rPh>
    <phoneticPr fontId="8"/>
  </si>
  <si>
    <t xml:space="preserve">
除外
施設
（要領
5.(4)）</t>
    <rPh sb="1" eb="3">
      <t>ジョガイ</t>
    </rPh>
    <rPh sb="4" eb="6">
      <t>シセツ</t>
    </rPh>
    <phoneticPr fontId="17"/>
  </si>
  <si>
    <t>○</t>
    <phoneticPr fontId="17"/>
  </si>
  <si>
    <t>××町１２３番</t>
    <phoneticPr fontId="8"/>
  </si>
  <si>
    <t>時刻</t>
    <phoneticPr fontId="17"/>
  </si>
  <si>
    <t>日付</t>
    <phoneticPr fontId="17"/>
  </si>
  <si>
    <t>所見※</t>
    <phoneticPr fontId="17"/>
  </si>
  <si>
    <t>人的被害</t>
    <phoneticPr fontId="17"/>
  </si>
  <si>
    <t>報告日時</t>
    <phoneticPr fontId="17"/>
  </si>
  <si>
    <t>震度</t>
    <phoneticPr fontId="17"/>
  </si>
  <si>
    <t>施設所在地</t>
    <phoneticPr fontId="17"/>
  </si>
  <si>
    <t>施設名</t>
    <phoneticPr fontId="17"/>
  </si>
  <si>
    <t>様式1</t>
    <phoneticPr fontId="17"/>
  </si>
  <si>
    <t>XXXXXXXX</t>
    <phoneticPr fontId="8"/>
  </si>
  <si>
    <t>建物調査可否の状況</t>
    <rPh sb="0" eb="2">
      <t>タテモノ</t>
    </rPh>
    <rPh sb="2" eb="4">
      <t>チョウサ</t>
    </rPh>
    <rPh sb="4" eb="6">
      <t>カヒ</t>
    </rPh>
    <rPh sb="7" eb="9">
      <t>ジョウキョウ</t>
    </rPh>
    <phoneticPr fontId="8"/>
  </si>
  <si>
    <t>建物全体及び周辺の被災状況</t>
    <rPh sb="0" eb="2">
      <t>タテモノ</t>
    </rPh>
    <rPh sb="2" eb="4">
      <t>ゼンタイ</t>
    </rPh>
    <rPh sb="4" eb="5">
      <t>オヨ</t>
    </rPh>
    <rPh sb="6" eb="8">
      <t>シュウヘン</t>
    </rPh>
    <rPh sb="9" eb="11">
      <t>ヒサイ</t>
    </rPh>
    <rPh sb="11" eb="13">
      <t>ジョウキョウ</t>
    </rPh>
    <phoneticPr fontId="8"/>
  </si>
  <si>
    <t>建物外部の被災状況</t>
    <rPh sb="0" eb="2">
      <t>タテモノ</t>
    </rPh>
    <rPh sb="2" eb="4">
      <t>ガイブ</t>
    </rPh>
    <rPh sb="5" eb="7">
      <t>ヒサイ</t>
    </rPh>
    <rPh sb="7" eb="9">
      <t>ジョウキョウ</t>
    </rPh>
    <phoneticPr fontId="8"/>
  </si>
  <si>
    <t>建物の継続使用の状況</t>
    <rPh sb="0" eb="2">
      <t>タテモノ</t>
    </rPh>
    <rPh sb="3" eb="5">
      <t>ケイゾク</t>
    </rPh>
    <rPh sb="5" eb="7">
      <t>シヨウ</t>
    </rPh>
    <rPh sb="8" eb="10">
      <t>ジョウキョウ</t>
    </rPh>
    <phoneticPr fontId="8"/>
  </si>
  <si>
    <t>建物内部の被災状況</t>
    <rPh sb="0" eb="2">
      <t>タテモノ</t>
    </rPh>
    <rPh sb="2" eb="4">
      <t>ナイブ</t>
    </rPh>
    <rPh sb="5" eb="7">
      <t>ヒサイ</t>
    </rPh>
    <rPh sb="7" eb="9">
      <t>ジョウキョウ</t>
    </rPh>
    <phoneticPr fontId="8"/>
  </si>
  <si>
    <t>状況</t>
    <rPh sb="0" eb="2">
      <t>ジョウキョウ</t>
    </rPh>
    <phoneticPr fontId="8"/>
  </si>
  <si>
    <t>バックアップルート</t>
    <phoneticPr fontId="8"/>
  </si>
  <si>
    <t>メインルート</t>
    <phoneticPr fontId="8"/>
  </si>
  <si>
    <t>・電子メールでの伝達時は、ファイル名称は「施設識別コード　施設名称　第●報」、メールタイトルは「施設識別コード　施設名称　第●報　（災害名）」と設定してください。</t>
    <rPh sb="1" eb="3">
      <t>デンシ</t>
    </rPh>
    <rPh sb="8" eb="10">
      <t>デンタツ</t>
    </rPh>
    <rPh sb="10" eb="11">
      <t>ジ</t>
    </rPh>
    <rPh sb="17" eb="19">
      <t>メイショウ</t>
    </rPh>
    <rPh sb="21" eb="23">
      <t>シセツ</t>
    </rPh>
    <rPh sb="23" eb="25">
      <t>シキベツ</t>
    </rPh>
    <rPh sb="29" eb="31">
      <t>シセツ</t>
    </rPh>
    <rPh sb="31" eb="33">
      <t>メイショウ</t>
    </rPh>
    <rPh sb="34" eb="35">
      <t>ダイ</t>
    </rPh>
    <rPh sb="36" eb="37">
      <t>ホウ</t>
    </rPh>
    <rPh sb="66" eb="68">
      <t>サイガイ</t>
    </rPh>
    <rPh sb="68" eb="69">
      <t>メイ</t>
    </rPh>
    <rPh sb="72" eb="74">
      <t>セッテイ</t>
    </rPh>
    <phoneticPr fontId="8"/>
  </si>
  <si>
    <r>
      <t>・震度5強以上の地震が観測された地域では、</t>
    </r>
    <r>
      <rPr>
        <u/>
        <sz val="11"/>
        <color theme="1"/>
        <rFont val="ＭＳ Ｐゴシック"/>
        <family val="3"/>
        <charset val="128"/>
        <scheme val="minor"/>
      </rPr>
      <t>被害の有無にかかわらず</t>
    </r>
    <r>
      <rPr>
        <sz val="11"/>
        <color theme="1"/>
        <rFont val="ＭＳ Ｐゴシック"/>
        <family val="3"/>
        <charset val="128"/>
        <scheme val="minor"/>
      </rPr>
      <t>、被災情報を伝達してください。</t>
    </r>
    <rPh sb="1" eb="3">
      <t>シンド</t>
    </rPh>
    <rPh sb="4" eb="7">
      <t>キョウイジョウ</t>
    </rPh>
    <rPh sb="8" eb="10">
      <t>ジシン</t>
    </rPh>
    <rPh sb="11" eb="13">
      <t>カンソク</t>
    </rPh>
    <rPh sb="16" eb="18">
      <t>チイキ</t>
    </rPh>
    <rPh sb="21" eb="23">
      <t>ヒガイ</t>
    </rPh>
    <rPh sb="24" eb="26">
      <t>ウム</t>
    </rPh>
    <rPh sb="33" eb="35">
      <t>ヒサイ</t>
    </rPh>
    <rPh sb="35" eb="37">
      <t>ジョウホウ</t>
    </rPh>
    <rPh sb="38" eb="40">
      <t>デンタツ</t>
    </rPh>
    <phoneticPr fontId="8"/>
  </si>
  <si>
    <r>
      <t>・その他の災害(震度5弱以下の地震が観測された場合を含む)により、</t>
    </r>
    <r>
      <rPr>
        <u/>
        <sz val="11"/>
        <color theme="1"/>
        <rFont val="ＭＳ Ｐゴシック"/>
        <family val="3"/>
        <charset val="128"/>
        <scheme val="minor"/>
      </rPr>
      <t>施設に被害が生じた場合</t>
    </r>
    <r>
      <rPr>
        <sz val="11"/>
        <color theme="1"/>
        <rFont val="ＭＳ Ｐゴシック"/>
        <family val="3"/>
        <charset val="128"/>
        <scheme val="minor"/>
      </rPr>
      <t>は、被災情報を伝達してください。</t>
    </r>
    <rPh sb="3" eb="4">
      <t>タ</t>
    </rPh>
    <rPh sb="5" eb="7">
      <t>サイガイ</t>
    </rPh>
    <rPh sb="8" eb="10">
      <t>シンド</t>
    </rPh>
    <rPh sb="11" eb="12">
      <t>ジャク</t>
    </rPh>
    <rPh sb="12" eb="14">
      <t>イカ</t>
    </rPh>
    <rPh sb="15" eb="17">
      <t>ジシン</t>
    </rPh>
    <rPh sb="18" eb="20">
      <t>カンソク</t>
    </rPh>
    <rPh sb="23" eb="25">
      <t>バアイ</t>
    </rPh>
    <rPh sb="26" eb="27">
      <t>フク</t>
    </rPh>
    <rPh sb="33" eb="35">
      <t>シセツ</t>
    </rPh>
    <rPh sb="36" eb="38">
      <t>ヒガイ</t>
    </rPh>
    <rPh sb="39" eb="40">
      <t>ショウ</t>
    </rPh>
    <rPh sb="42" eb="44">
      <t>バアイ</t>
    </rPh>
    <rPh sb="46" eb="48">
      <t>ヒサイ</t>
    </rPh>
    <rPh sb="48" eb="50">
      <t>ジョウホウ</t>
    </rPh>
    <rPh sb="51" eb="53">
      <t>デンタツ</t>
    </rPh>
    <phoneticPr fontId="8"/>
  </si>
  <si>
    <t>４．その他</t>
    <rPh sb="4" eb="5">
      <t>タ</t>
    </rPh>
    <phoneticPr fontId="8"/>
  </si>
  <si>
    <t>火災又は火災の恐れ</t>
    <phoneticPr fontId="8"/>
  </si>
  <si>
    <t>建物全体又は一部</t>
    <rPh sb="4" eb="5">
      <t>マタ</t>
    </rPh>
    <phoneticPr fontId="8"/>
  </si>
  <si>
    <t>建物外部の構造躯体</t>
    <phoneticPr fontId="8"/>
  </si>
  <si>
    <t>点検中</t>
    <rPh sb="0" eb="2">
      <t>テンケン</t>
    </rPh>
    <rPh sb="2" eb="3">
      <t>ナカ</t>
    </rPh>
    <phoneticPr fontId="8"/>
  </si>
  <si>
    <t>被災情報等</t>
    <rPh sb="4" eb="5">
      <t>ナド</t>
    </rPh>
    <phoneticPr fontId="8"/>
  </si>
  <si>
    <t>項　目</t>
    <rPh sb="0" eb="1">
      <t>コウ</t>
    </rPh>
    <rPh sb="2" eb="3">
      <t>メ</t>
    </rPh>
    <phoneticPr fontId="8"/>
  </si>
  <si>
    <t>点　検　項　目</t>
    <rPh sb="0" eb="1">
      <t>テン</t>
    </rPh>
    <rPh sb="2" eb="3">
      <t>ケン</t>
    </rPh>
    <rPh sb="4" eb="5">
      <t>コウ</t>
    </rPh>
    <rPh sb="6" eb="7">
      <t>メ</t>
    </rPh>
    <phoneticPr fontId="8"/>
  </si>
  <si>
    <t>被　災　情　報</t>
    <rPh sb="0" eb="1">
      <t>ヒ</t>
    </rPh>
    <rPh sb="2" eb="3">
      <t>サイ</t>
    </rPh>
    <rPh sb="4" eb="5">
      <t>ジョウ</t>
    </rPh>
    <rPh sb="6" eb="7">
      <t>ホウ</t>
    </rPh>
    <phoneticPr fontId="8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</si>
  <si>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8"/>
  </si>
  <si>
    <t>被災情報伝達様式</t>
    <rPh sb="0" eb="4">
      <t>ヒサイジョウホウ</t>
    </rPh>
    <rPh sb="4" eb="6">
      <t>デンタツ</t>
    </rPh>
    <rPh sb="6" eb="8">
      <t>ヨウシキ</t>
    </rPh>
    <phoneticPr fontId="17"/>
  </si>
  <si>
    <t>項目</t>
    <rPh sb="0" eb="2">
      <t>コウモク</t>
    </rPh>
    <phoneticPr fontId="17"/>
  </si>
  <si>
    <t xml:space="preserve">          ３．へ</t>
    <phoneticPr fontId="8"/>
  </si>
  <si>
    <t>6強</t>
    <rPh sb="1" eb="2">
      <t>キョウ</t>
    </rPh>
    <phoneticPr fontId="8"/>
  </si>
  <si>
    <t>別館　：　南側の外壁タイルが一部落下</t>
    <rPh sb="0" eb="2">
      <t>ベッカン</t>
    </rPh>
    <rPh sb="5" eb="6">
      <t>ミナミ</t>
    </rPh>
    <rPh sb="6" eb="7">
      <t>ガワ</t>
    </rPh>
    <rPh sb="8" eb="10">
      <t>ガイヘキ</t>
    </rPh>
    <rPh sb="14" eb="16">
      <t>イチブ</t>
    </rPh>
    <rPh sb="16" eb="18">
      <t>ラッカ</t>
    </rPh>
    <phoneticPr fontId="8"/>
  </si>
  <si>
    <t>○</t>
    <phoneticPr fontId="8"/>
  </si>
  <si>
    <t>○○市○○</t>
    <rPh sb="2" eb="3">
      <t>シ</t>
    </rPh>
    <phoneticPr fontId="8"/>
  </si>
  <si>
    <t>○○合同庁舎</t>
    <phoneticPr fontId="8"/>
  </si>
  <si>
    <t>△△県○○市○○町○○-○</t>
    <rPh sb="5" eb="6">
      <t>シ</t>
    </rPh>
    <rPh sb="8" eb="9">
      <t>マチ</t>
    </rPh>
    <phoneticPr fontId="8"/>
  </si>
  <si>
    <t>△△地方○○部　□□□課</t>
    <phoneticPr fontId="8"/>
  </si>
  <si>
    <t>○○○-△△△-□□□</t>
    <phoneticPr fontId="8"/>
  </si>
  <si>
    <t>○○○-▽▽▽-□□□</t>
    <phoneticPr fontId="8"/>
  </si>
  <si>
    <t>●●省</t>
    <rPh sb="2" eb="3">
      <t>ショウ</t>
    </rPh>
    <phoneticPr fontId="8"/>
  </si>
  <si>
    <t>○○地方整備局　○○営繕事務所</t>
    <phoneticPr fontId="8"/>
  </si>
  <si>
    <t>△△△-□□□-○○○</t>
    <phoneticPr fontId="8"/>
  </si>
  <si>
    <t>▽▽▽-□□□-○○○</t>
    <phoneticPr fontId="8"/>
  </si>
  <si>
    <t>ｘｘｘｘｘｘｘ＠XXX.mlit.go.jp</t>
    <phoneticPr fontId="8"/>
  </si>
  <si>
    <r>
      <t>３．建物内部・ライフラインの被害　</t>
    </r>
    <r>
      <rPr>
        <sz val="10"/>
        <color theme="1"/>
        <rFont val="ＭＳ Ｐゴシック"/>
        <family val="3"/>
        <charset val="128"/>
        <scheme val="minor"/>
      </rPr>
      <t>（※：災害対策本部や災害応急対策業務を行うエリア、通常業務のうち優先度の高いものを行うエリア）</t>
    </r>
    <rPh sb="2" eb="4">
      <t>タテモノ</t>
    </rPh>
    <rPh sb="4" eb="6">
      <t>ナイブ</t>
    </rPh>
    <rPh sb="14" eb="16">
      <t>ヒガイ</t>
    </rPh>
    <phoneticPr fontId="8"/>
  </si>
  <si>
    <t>●●北部を震源とする地震</t>
    <rPh sb="2" eb="4">
      <t>ホクブ</t>
    </rPh>
    <rPh sb="5" eb="7">
      <t>シンゲン</t>
    </rPh>
    <rPh sb="10" eb="12">
      <t>ジシン</t>
    </rPh>
    <phoneticPr fontId="8"/>
  </si>
  <si>
    <t>１階玄関ホール内壁の一部にひび割れ</t>
    <rPh sb="1" eb="2">
      <t>カイ</t>
    </rPh>
    <rPh sb="2" eb="4">
      <t>ゲンカン</t>
    </rPh>
    <rPh sb="7" eb="9">
      <t>ナイヘキ</t>
    </rPh>
    <rPh sb="10" eb="12">
      <t>イチブ</t>
    </rPh>
    <rPh sb="15" eb="16">
      <t>ワ</t>
    </rPh>
    <phoneticPr fontId="8"/>
  </si>
  <si>
    <t>周辺一帯も停電している</t>
    <rPh sb="0" eb="2">
      <t>シュウヘン</t>
    </rPh>
    <rPh sb="2" eb="4">
      <t>イッタイ</t>
    </rPh>
    <rPh sb="5" eb="7">
      <t>テイデン</t>
    </rPh>
    <phoneticPr fontId="8"/>
  </si>
  <si>
    <t>周辺状況は不明</t>
    <rPh sb="0" eb="2">
      <t>シュウヘン</t>
    </rPh>
    <rPh sb="2" eb="4">
      <t>ジョウキョウ</t>
    </rPh>
    <rPh sb="5" eb="7">
      <t>フメイ</t>
    </rPh>
    <phoneticPr fontId="8"/>
  </si>
  <si>
    <t>天井材の一部が落下した事務室があり。柱・梁にクラックが発生している。</t>
    <rPh sb="0" eb="2">
      <t>テンジョウ</t>
    </rPh>
    <rPh sb="2" eb="3">
      <t>ザイ</t>
    </rPh>
    <rPh sb="4" eb="6">
      <t>イチブ</t>
    </rPh>
    <rPh sb="7" eb="9">
      <t>ラッカ</t>
    </rPh>
    <rPh sb="11" eb="14">
      <t>ジムシツ</t>
    </rPh>
    <rPh sb="18" eb="19">
      <t>ハシラ</t>
    </rPh>
    <rPh sb="20" eb="21">
      <t>ハリ</t>
    </rPh>
    <rPh sb="27" eb="29">
      <t>ハッセイ</t>
    </rPh>
    <phoneticPr fontId="8"/>
  </si>
  <si>
    <t>天井材の落下により２名が負傷し、救急搬送した。</t>
    <rPh sb="0" eb="3">
      <t>テンジョウザイ</t>
    </rPh>
    <rPh sb="4" eb="6">
      <t>ラッカ</t>
    </rPh>
    <rPh sb="10" eb="11">
      <t>メイ</t>
    </rPh>
    <rPh sb="12" eb="14">
      <t>フショウ</t>
    </rPh>
    <rPh sb="16" eb="18">
      <t>キュウキュウ</t>
    </rPh>
    <rPh sb="18" eb="20">
      <t>ハンソウ</t>
    </rPh>
    <phoneticPr fontId="8"/>
  </si>
  <si>
    <t>　○○事務所　○○課</t>
    <rPh sb="3" eb="6">
      <t>ジムショ</t>
    </rPh>
    <rPh sb="9" eb="10">
      <t>カ</t>
    </rPh>
    <phoneticPr fontId="8"/>
  </si>
  <si>
    <t>3.建物内部・ライフラインの被害</t>
    <rPh sb="2" eb="4">
      <t>タテモノ</t>
    </rPh>
    <rPh sb="4" eb="6">
      <t>ナイブ</t>
    </rPh>
    <rPh sb="14" eb="16">
      <t>ヒガイ</t>
    </rPh>
    <phoneticPr fontId="8"/>
  </si>
  <si>
    <t>人的</t>
    <rPh sb="0" eb="1">
      <t>ヒト</t>
    </rPh>
    <rPh sb="1" eb="2">
      <t>テキ</t>
    </rPh>
    <phoneticPr fontId="8"/>
  </si>
  <si>
    <t>他</t>
    <rPh sb="0" eb="1">
      <t>ホカ</t>
    </rPh>
    <phoneticPr fontId="8"/>
  </si>
  <si>
    <t>現調</t>
    <rPh sb="0" eb="1">
      <t>ゲン</t>
    </rPh>
    <phoneticPr fontId="8"/>
  </si>
  <si>
    <t>様式２の被災情報</t>
    <phoneticPr fontId="17"/>
  </si>
  <si>
    <t>　※被災の有無、点検状況</t>
    <rPh sb="2" eb="4">
      <t>ヒサイ</t>
    </rPh>
    <rPh sb="5" eb="7">
      <t>ウム</t>
    </rPh>
    <rPh sb="8" eb="10">
      <t>テンケン</t>
    </rPh>
    <rPh sb="10" eb="12">
      <t>ジョウキョウ</t>
    </rPh>
    <phoneticPr fontId="8"/>
  </si>
  <si>
    <t>建物調査の可否</t>
    <rPh sb="0" eb="2">
      <t>タテモノ</t>
    </rPh>
    <rPh sb="2" eb="4">
      <t>チョウサ</t>
    </rPh>
    <rPh sb="5" eb="7">
      <t>カヒ</t>
    </rPh>
    <phoneticPr fontId="17"/>
  </si>
  <si>
    <t>建物全体及び周辺の被災状況</t>
    <rPh sb="0" eb="2">
      <t>タテモノ</t>
    </rPh>
    <rPh sb="2" eb="4">
      <t>ゼンタイ</t>
    </rPh>
    <rPh sb="4" eb="5">
      <t>オヨ</t>
    </rPh>
    <rPh sb="6" eb="8">
      <t>シュウヘン</t>
    </rPh>
    <rPh sb="9" eb="11">
      <t>ヒサイ</t>
    </rPh>
    <rPh sb="11" eb="13">
      <t>ジョウキョウ</t>
    </rPh>
    <phoneticPr fontId="17"/>
  </si>
  <si>
    <t>2.建物外部の被害</t>
    <phoneticPr fontId="17"/>
  </si>
  <si>
    <t>建物外部の被災状況</t>
    <rPh sb="0" eb="2">
      <t>タテモノ</t>
    </rPh>
    <rPh sb="2" eb="4">
      <t>ガイブ</t>
    </rPh>
    <rPh sb="5" eb="7">
      <t>ヒサイ</t>
    </rPh>
    <rPh sb="7" eb="9">
      <t>ジョウキョウ</t>
    </rPh>
    <phoneticPr fontId="17"/>
  </si>
  <si>
    <t>３．建物内部・ライフラインの被害</t>
    <rPh sb="2" eb="4">
      <t>タテモノ</t>
    </rPh>
    <rPh sb="4" eb="6">
      <t>ナイブ</t>
    </rPh>
    <rPh sb="14" eb="16">
      <t>ヒガイ</t>
    </rPh>
    <phoneticPr fontId="8"/>
  </si>
  <si>
    <t>継続使用の状況</t>
    <rPh sb="0" eb="2">
      <t>ケイゾク</t>
    </rPh>
    <rPh sb="2" eb="4">
      <t>シヨウ</t>
    </rPh>
    <rPh sb="5" eb="7">
      <t>ジョウキョウ</t>
    </rPh>
    <phoneticPr fontId="17"/>
  </si>
  <si>
    <t>４．その他</t>
    <rPh sb="4" eb="5">
      <t>タ</t>
    </rPh>
    <phoneticPr fontId="17"/>
  </si>
  <si>
    <t>調査日※</t>
    <phoneticPr fontId="17"/>
  </si>
  <si>
    <t>備考※
(応急措置状況等)</t>
    <phoneticPr fontId="17"/>
  </si>
  <si>
    <t>建物内部の被災状況</t>
    <rPh sb="0" eb="2">
      <t>タテモノ</t>
    </rPh>
    <rPh sb="2" eb="4">
      <t>ナイブ</t>
    </rPh>
    <rPh sb="5" eb="7">
      <t>ヒサイ</t>
    </rPh>
    <rPh sb="7" eb="9">
      <t>ジョウキョウ</t>
    </rPh>
    <phoneticPr fontId="17"/>
  </si>
  <si>
    <t>営繕部による現地調査の要否</t>
    <rPh sb="0" eb="3">
      <t>エイゼンブ</t>
    </rPh>
    <phoneticPr fontId="17"/>
  </si>
  <si>
    <t>被災情報</t>
    <rPh sb="0" eb="2">
      <t>ヒサイ</t>
    </rPh>
    <rPh sb="2" eb="4">
      <t>ジョウホウ</t>
    </rPh>
    <phoneticPr fontId="17"/>
  </si>
  <si>
    <t>　※被災の有無、点検状況</t>
    <rPh sb="2" eb="4">
      <t>ヒサイ</t>
    </rPh>
    <rPh sb="5" eb="7">
      <t>ウム</t>
    </rPh>
    <rPh sb="8" eb="10">
      <t>テンケン</t>
    </rPh>
    <rPh sb="10" eb="12">
      <t>ジョウキョウ</t>
    </rPh>
    <phoneticPr fontId="17"/>
  </si>
  <si>
    <t>人的被害</t>
    <phoneticPr fontId="17"/>
  </si>
  <si>
    <t>公衆災害</t>
    <phoneticPr fontId="17"/>
  </si>
  <si>
    <t>工事目的物の被害</t>
    <phoneticPr fontId="17"/>
  </si>
  <si>
    <t>あ</t>
    <phoneticPr fontId="17"/>
  </si>
  <si>
    <t>い</t>
    <phoneticPr fontId="17"/>
  </si>
  <si>
    <t>う</t>
    <phoneticPr fontId="17"/>
  </si>
  <si>
    <t>え</t>
    <phoneticPr fontId="17"/>
  </si>
  <si>
    <t>お</t>
    <phoneticPr fontId="17"/>
  </si>
  <si>
    <t>か</t>
    <phoneticPr fontId="17"/>
  </si>
  <si>
    <t>き</t>
    <phoneticPr fontId="17"/>
  </si>
  <si>
    <t>ね</t>
    <phoneticPr fontId="17"/>
  </si>
  <si>
    <t>の</t>
    <phoneticPr fontId="17"/>
  </si>
  <si>
    <t>は</t>
    <phoneticPr fontId="17"/>
  </si>
  <si>
    <t>ひ</t>
    <phoneticPr fontId="17"/>
  </si>
  <si>
    <t>ふ</t>
    <phoneticPr fontId="17"/>
  </si>
  <si>
    <t>へ</t>
    <phoneticPr fontId="17"/>
  </si>
  <si>
    <t>ほ</t>
    <phoneticPr fontId="17"/>
  </si>
  <si>
    <t>ま</t>
    <phoneticPr fontId="17"/>
  </si>
  <si>
    <t>み</t>
    <phoneticPr fontId="17"/>
  </si>
  <si>
    <t>む</t>
    <phoneticPr fontId="17"/>
  </si>
  <si>
    <t>め</t>
    <phoneticPr fontId="17"/>
  </si>
  <si>
    <t>★削除しないでください。★　自動転記設定用のデータです。</t>
    <rPh sb="1" eb="3">
      <t>サクジョ</t>
    </rPh>
    <rPh sb="14" eb="16">
      <t>ジドウ</t>
    </rPh>
    <rPh sb="16" eb="18">
      <t>テンキ</t>
    </rPh>
    <rPh sb="18" eb="20">
      <t>セッテイ</t>
    </rPh>
    <rPh sb="20" eb="21">
      <t>ヨウ</t>
    </rPh>
    <phoneticPr fontId="8"/>
  </si>
  <si>
    <t>遠　景</t>
    <rPh sb="0" eb="1">
      <t>エン</t>
    </rPh>
    <rPh sb="2" eb="3">
      <t>ケイ</t>
    </rPh>
    <phoneticPr fontId="17"/>
  </si>
  <si>
    <t>近　景</t>
    <rPh sb="0" eb="1">
      <t>チカ</t>
    </rPh>
    <rPh sb="2" eb="3">
      <t>ケイ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</si>
</sst>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i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i/>
      <sz val="9"/>
      <color rgb="FFFF0000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00B05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00B050"/>
      <name val="ＭＳ Ｐゴシック"/>
      <family val="3"/>
      <charset val="128"/>
      <scheme val="minor"/>
    </font>
    <font>
      <b/>
      <i/>
      <sz val="10"/>
      <color rgb="FFFF0000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</cellStyleXfs>
  <cellXfs count="596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7" fillId="0" borderId="0" xfId="1" applyFill="1">
      <alignment vertical="center"/>
    </xf>
    <xf numFmtId="0" fontId="7" fillId="0" borderId="0" xfId="1">
      <alignment vertical="center"/>
    </xf>
    <xf numFmtId="0" fontId="15" fillId="0" borderId="1" xfId="1" applyFont="1" applyFill="1" applyBorder="1" applyAlignment="1">
      <alignment horizontal="center" vertical="center"/>
    </xf>
    <xf numFmtId="49" fontId="28" fillId="0" borderId="0" xfId="1" applyNumberFormat="1" applyFont="1" applyAlignment="1">
      <alignment horizontal="left" vertical="center"/>
    </xf>
    <xf numFmtId="0" fontId="27" fillId="0" borderId="3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7" fillId="0" borderId="5" xfId="1" applyFont="1" applyFill="1" applyBorder="1" applyAlignment="1">
      <alignment horizontal="center" vertical="center"/>
    </xf>
    <xf numFmtId="0" fontId="7" fillId="0" borderId="0" xfId="1" applyBorder="1">
      <alignment vertical="center"/>
    </xf>
    <xf numFmtId="0" fontId="7" fillId="0" borderId="1" xfId="1" applyFill="1" applyBorder="1" applyAlignment="1">
      <alignment horizontal="center" vertical="center"/>
    </xf>
    <xf numFmtId="0" fontId="7" fillId="0" borderId="0" xfId="1" applyFill="1" applyAlignment="1">
      <alignment vertical="center"/>
    </xf>
    <xf numFmtId="0" fontId="7" fillId="0" borderId="18" xfId="1" applyBorder="1">
      <alignment vertical="center"/>
    </xf>
    <xf numFmtId="0" fontId="7" fillId="0" borderId="25" xfId="1" applyBorder="1">
      <alignment vertical="center"/>
    </xf>
    <xf numFmtId="0" fontId="7" fillId="0" borderId="25" xfId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3">
      <alignment vertical="center"/>
    </xf>
    <xf numFmtId="0" fontId="6" fillId="0" borderId="0" xfId="3" applyAlignment="1">
      <alignment horizontal="center" vertical="center"/>
    </xf>
    <xf numFmtId="0" fontId="6" fillId="0" borderId="0" xfId="3" applyFill="1">
      <alignment vertical="center"/>
    </xf>
    <xf numFmtId="0" fontId="19" fillId="0" borderId="0" xfId="3" applyFont="1">
      <alignment vertical="center"/>
    </xf>
    <xf numFmtId="0" fontId="11" fillId="0" borderId="23" xfId="3" applyFont="1" applyFill="1" applyBorder="1" applyAlignment="1">
      <alignment horizontal="center" vertical="center"/>
    </xf>
    <xf numFmtId="0" fontId="11" fillId="0" borderId="77" xfId="3" applyFont="1" applyFill="1" applyBorder="1" applyAlignment="1">
      <alignment horizontal="center" vertical="center" wrapText="1"/>
    </xf>
    <xf numFmtId="0" fontId="11" fillId="0" borderId="69" xfId="3" applyFont="1" applyFill="1" applyBorder="1" applyAlignment="1">
      <alignment horizontal="center" vertical="center" wrapText="1"/>
    </xf>
    <xf numFmtId="0" fontId="11" fillId="0" borderId="71" xfId="3" applyFont="1" applyFill="1" applyBorder="1" applyAlignment="1">
      <alignment horizontal="center" vertical="center" wrapText="1"/>
    </xf>
    <xf numFmtId="0" fontId="11" fillId="0" borderId="77" xfId="3" applyFont="1" applyFill="1" applyBorder="1" applyAlignment="1">
      <alignment horizontal="center" vertical="center"/>
    </xf>
    <xf numFmtId="0" fontId="11" fillId="0" borderId="69" xfId="3" applyFont="1" applyFill="1" applyBorder="1" applyAlignment="1">
      <alignment horizontal="center" vertical="center"/>
    </xf>
    <xf numFmtId="0" fontId="11" fillId="0" borderId="71" xfId="3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67" xfId="3" applyFont="1" applyFill="1" applyBorder="1" applyAlignment="1">
      <alignment horizontal="center" vertical="center" wrapText="1"/>
    </xf>
    <xf numFmtId="0" fontId="11" fillId="0" borderId="58" xfId="3" applyFont="1" applyFill="1" applyBorder="1" applyAlignment="1">
      <alignment horizontal="center" vertical="center" wrapText="1"/>
    </xf>
    <xf numFmtId="0" fontId="11" fillId="0" borderId="60" xfId="3" applyFont="1" applyFill="1" applyBorder="1" applyAlignment="1">
      <alignment horizontal="center" vertical="center" wrapText="1"/>
    </xf>
    <xf numFmtId="0" fontId="11" fillId="0" borderId="67" xfId="3" applyFont="1" applyFill="1" applyBorder="1" applyAlignment="1">
      <alignment horizontal="center" vertical="center"/>
    </xf>
    <xf numFmtId="0" fontId="11" fillId="0" borderId="58" xfId="3" applyFont="1" applyFill="1" applyBorder="1" applyAlignment="1">
      <alignment horizontal="center" vertical="center"/>
    </xf>
    <xf numFmtId="0" fontId="11" fillId="0" borderId="60" xfId="3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/>
    </xf>
    <xf numFmtId="0" fontId="13" fillId="0" borderId="0" xfId="3" applyFont="1" applyFill="1">
      <alignment vertical="center"/>
    </xf>
    <xf numFmtId="0" fontId="21" fillId="0" borderId="36" xfId="3" applyFont="1" applyFill="1" applyBorder="1" applyAlignment="1">
      <alignment horizontal="center" vertical="center" wrapText="1"/>
    </xf>
    <xf numFmtId="0" fontId="20" fillId="0" borderId="0" xfId="3" applyFont="1" applyAlignment="1">
      <alignment horizontal="right" vertical="center"/>
    </xf>
    <xf numFmtId="0" fontId="18" fillId="0" borderId="0" xfId="3" applyFont="1" applyFill="1" applyBorder="1" applyAlignment="1">
      <alignment horizontal="center" vertical="center"/>
    </xf>
    <xf numFmtId="0" fontId="6" fillId="0" borderId="0" xfId="3" applyFill="1" applyBorder="1" applyAlignment="1">
      <alignment horizontal="center" vertical="center"/>
    </xf>
    <xf numFmtId="0" fontId="6" fillId="0" borderId="0" xfId="3" applyFont="1" applyFill="1" applyBorder="1">
      <alignment vertical="center"/>
    </xf>
    <xf numFmtId="0" fontId="15" fillId="0" borderId="0" xfId="3" applyFont="1" applyFill="1" applyBorder="1" applyAlignment="1">
      <alignment horizontal="center" vertical="center"/>
    </xf>
    <xf numFmtId="0" fontId="11" fillId="0" borderId="54" xfId="3" applyFont="1" applyFill="1" applyBorder="1" applyAlignment="1">
      <alignment horizontal="center" vertical="top" textRotation="255" shrinkToFit="1"/>
    </xf>
    <xf numFmtId="0" fontId="11" fillId="0" borderId="61" xfId="3" applyFont="1" applyFill="1" applyBorder="1" applyAlignment="1">
      <alignment horizontal="center" vertical="top" textRotation="255" shrinkToFit="1"/>
    </xf>
    <xf numFmtId="0" fontId="11" fillId="0" borderId="31" xfId="3" applyFont="1" applyFill="1" applyBorder="1" applyAlignment="1">
      <alignment horizontal="center" vertical="top" textRotation="255" shrinkToFit="1"/>
    </xf>
    <xf numFmtId="0" fontId="11" fillId="0" borderId="62" xfId="3" applyFont="1" applyFill="1" applyBorder="1" applyAlignment="1">
      <alignment horizontal="center" vertical="top" textRotation="255" shrinkToFit="1"/>
    </xf>
    <xf numFmtId="0" fontId="11" fillId="0" borderId="63" xfId="3" applyFont="1" applyFill="1" applyBorder="1" applyAlignment="1">
      <alignment horizontal="center" vertical="top" textRotation="255" shrinkToFit="1"/>
    </xf>
    <xf numFmtId="0" fontId="11" fillId="0" borderId="54" xfId="3" applyFont="1" applyFill="1" applyBorder="1" applyAlignment="1">
      <alignment vertical="top" textRotation="255" shrinkToFit="1"/>
    </xf>
    <xf numFmtId="0" fontId="11" fillId="0" borderId="72" xfId="3" applyFont="1" applyFill="1" applyBorder="1" applyAlignment="1">
      <alignment horizontal="center" vertical="top" textRotation="255" shrinkToFit="1"/>
    </xf>
    <xf numFmtId="0" fontId="11" fillId="0" borderId="73" xfId="3" applyFont="1" applyFill="1" applyBorder="1" applyAlignment="1">
      <alignment horizontal="center" vertical="top" textRotation="255" shrinkToFit="1"/>
    </xf>
    <xf numFmtId="0" fontId="11" fillId="0" borderId="25" xfId="3" applyFont="1" applyFill="1" applyBorder="1" applyAlignment="1">
      <alignment horizontal="center" vertical="top" textRotation="255" shrinkToFit="1"/>
    </xf>
    <xf numFmtId="0" fontId="11" fillId="0" borderId="74" xfId="3" applyFont="1" applyFill="1" applyBorder="1" applyAlignment="1">
      <alignment horizontal="center" vertical="top" textRotation="255" shrinkToFit="1"/>
    </xf>
    <xf numFmtId="0" fontId="11" fillId="0" borderId="75" xfId="3" applyFont="1" applyFill="1" applyBorder="1" applyAlignment="1">
      <alignment horizontal="center" vertical="top" textRotation="255" shrinkToFit="1"/>
    </xf>
    <xf numFmtId="0" fontId="11" fillId="0" borderId="76" xfId="3" applyFont="1" applyFill="1" applyBorder="1" applyAlignment="1">
      <alignment vertical="top" textRotation="255" shrinkToFit="1"/>
    </xf>
    <xf numFmtId="0" fontId="5" fillId="0" borderId="0" xfId="3" applyFont="1" applyFill="1">
      <alignment vertical="center"/>
    </xf>
    <xf numFmtId="0" fontId="5" fillId="0" borderId="0" xfId="3" applyFont="1" applyFill="1" applyBorder="1">
      <alignment vertical="center"/>
    </xf>
    <xf numFmtId="0" fontId="9" fillId="0" borderId="36" xfId="0" applyFont="1" applyFill="1" applyBorder="1" applyAlignment="1">
      <alignment vertical="center"/>
    </xf>
    <xf numFmtId="0" fontId="9" fillId="0" borderId="47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41" xfId="0" applyFont="1" applyFill="1" applyBorder="1" applyAlignment="1">
      <alignment vertical="center"/>
    </xf>
    <xf numFmtId="20" fontId="24" fillId="0" borderId="89" xfId="3" applyNumberFormat="1" applyFont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/>
    </xf>
    <xf numFmtId="0" fontId="9" fillId="0" borderId="40" xfId="0" applyFont="1" applyFill="1" applyBorder="1" applyAlignment="1">
      <alignment horizontal="right" vertical="center"/>
    </xf>
    <xf numFmtId="0" fontId="9" fillId="0" borderId="44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97" xfId="0" applyFont="1" applyFill="1" applyBorder="1" applyAlignment="1">
      <alignment vertical="center"/>
    </xf>
    <xf numFmtId="0" fontId="9" fillId="0" borderId="98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vertical="center"/>
    </xf>
    <xf numFmtId="0" fontId="9" fillId="0" borderId="80" xfId="0" applyFont="1" applyFill="1" applyBorder="1" applyAlignment="1">
      <alignment vertical="center"/>
    </xf>
    <xf numFmtId="0" fontId="9" fillId="0" borderId="8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vertical="center"/>
    </xf>
    <xf numFmtId="0" fontId="9" fillId="0" borderId="95" xfId="0" applyFont="1" applyFill="1" applyBorder="1" applyAlignment="1">
      <alignment vertical="center"/>
    </xf>
    <xf numFmtId="0" fontId="9" fillId="0" borderId="99" xfId="0" applyFont="1" applyFill="1" applyBorder="1" applyAlignment="1">
      <alignment vertical="center"/>
    </xf>
    <xf numFmtId="0" fontId="9" fillId="0" borderId="100" xfId="0" applyFont="1" applyFill="1" applyBorder="1" applyAlignment="1">
      <alignment vertical="center"/>
    </xf>
    <xf numFmtId="0" fontId="9" fillId="0" borderId="45" xfId="0" applyFont="1" applyFill="1" applyBorder="1" applyAlignment="1">
      <alignment vertical="center"/>
    </xf>
    <xf numFmtId="0" fontId="9" fillId="0" borderId="96" xfId="0" applyFont="1" applyFill="1" applyBorder="1" applyAlignment="1">
      <alignment vertical="center"/>
    </xf>
    <xf numFmtId="0" fontId="9" fillId="0" borderId="101" xfId="0" applyFont="1" applyFill="1" applyBorder="1" applyAlignment="1">
      <alignment vertical="center"/>
    </xf>
    <xf numFmtId="0" fontId="9" fillId="0" borderId="82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50" xfId="0" applyFont="1" applyFill="1" applyBorder="1" applyAlignment="1">
      <alignment vertical="center"/>
    </xf>
    <xf numFmtId="0" fontId="9" fillId="0" borderId="43" xfId="0" applyFont="1" applyFill="1" applyBorder="1" applyAlignment="1">
      <alignment vertical="center"/>
    </xf>
    <xf numFmtId="0" fontId="9" fillId="0" borderId="46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30" fillId="0" borderId="10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103" xfId="0" applyFont="1" applyFill="1" applyBorder="1" applyAlignment="1">
      <alignment horizontal="left" vertical="center" wrapText="1"/>
    </xf>
    <xf numFmtId="0" fontId="9" fillId="0" borderId="104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9" fillId="0" borderId="22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15" fillId="0" borderId="5" xfId="1" applyFont="1" applyFill="1" applyBorder="1" applyAlignment="1">
      <alignment horizontal="center" vertical="center"/>
    </xf>
    <xf numFmtId="0" fontId="7" fillId="0" borderId="12" xfId="1" applyFill="1" applyBorder="1">
      <alignment vertical="center"/>
    </xf>
    <xf numFmtId="0" fontId="4" fillId="0" borderId="22" xfId="1" applyFont="1" applyBorder="1" applyAlignment="1">
      <alignment horizontal="right" vertical="center"/>
    </xf>
    <xf numFmtId="0" fontId="26" fillId="0" borderId="0" xfId="0" applyFont="1" applyFill="1" applyBorder="1" applyAlignment="1">
      <alignment horizontal="left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1" fillId="0" borderId="24" xfId="3" applyFont="1" applyFill="1" applyBorder="1" applyAlignment="1">
      <alignment horizontal="center" vertical="top" textRotation="255" shrinkToFit="1"/>
    </xf>
    <xf numFmtId="0" fontId="11" fillId="0" borderId="65" xfId="3" applyFont="1" applyFill="1" applyBorder="1" applyAlignment="1">
      <alignment horizontal="center" vertical="top" textRotation="255" shrinkToFit="1"/>
    </xf>
    <xf numFmtId="0" fontId="11" fillId="0" borderId="78" xfId="3" applyFont="1" applyFill="1" applyBorder="1" applyAlignment="1">
      <alignment horizontal="center" vertical="top" textRotation="255" shrinkToFit="1"/>
    </xf>
    <xf numFmtId="0" fontId="11" fillId="0" borderId="76" xfId="3" applyFont="1" applyFill="1" applyBorder="1" applyAlignment="1">
      <alignment horizontal="center" vertical="top" textRotation="255" shrinkToFit="1"/>
    </xf>
    <xf numFmtId="0" fontId="11" fillId="0" borderId="66" xfId="3" applyFont="1" applyFill="1" applyBorder="1" applyAlignment="1">
      <alignment horizontal="center" vertical="top" textRotation="255" shrinkToFit="1"/>
    </xf>
    <xf numFmtId="0" fontId="11" fillId="0" borderId="58" xfId="3" applyFont="1" applyFill="1" applyBorder="1" applyAlignment="1">
      <alignment horizontal="center" vertical="top" textRotation="255" shrinkToFit="1"/>
    </xf>
    <xf numFmtId="0" fontId="11" fillId="0" borderId="69" xfId="3" applyFont="1" applyFill="1" applyBorder="1" applyAlignment="1">
      <alignment horizontal="center" vertical="top" textRotation="255" shrinkToFit="1"/>
    </xf>
    <xf numFmtId="0" fontId="11" fillId="0" borderId="59" xfId="3" applyFont="1" applyFill="1" applyBorder="1" applyAlignment="1">
      <alignment horizontal="center" vertical="top" textRotation="255" shrinkToFit="1"/>
    </xf>
    <xf numFmtId="0" fontId="11" fillId="0" borderId="70" xfId="3" applyFont="1" applyFill="1" applyBorder="1" applyAlignment="1">
      <alignment horizontal="center" vertical="top" textRotation="255" shrinkToFit="1"/>
    </xf>
    <xf numFmtId="0" fontId="9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shrinkToFit="1"/>
    </xf>
    <xf numFmtId="0" fontId="34" fillId="0" borderId="30" xfId="0" applyFont="1" applyFill="1" applyBorder="1" applyAlignment="1">
      <alignment horizontal="center" vertical="center" shrinkToFit="1"/>
    </xf>
    <xf numFmtId="0" fontId="34" fillId="0" borderId="61" xfId="0" applyFont="1" applyFill="1" applyBorder="1" applyAlignment="1">
      <alignment horizontal="center" vertical="center" shrinkToFit="1"/>
    </xf>
    <xf numFmtId="0" fontId="34" fillId="0" borderId="62" xfId="0" applyFont="1" applyFill="1" applyBorder="1" applyAlignment="1">
      <alignment horizontal="center" vertical="center" shrinkToFit="1"/>
    </xf>
    <xf numFmtId="0" fontId="34" fillId="0" borderId="1" xfId="0" applyFont="1" applyFill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3" fillId="0" borderId="22" xfId="1" applyFont="1" applyBorder="1" applyAlignment="1">
      <alignment horizontal="right" vertical="center"/>
    </xf>
    <xf numFmtId="0" fontId="11" fillId="0" borderId="1" xfId="3" applyFont="1" applyFill="1" applyBorder="1" applyAlignment="1">
      <alignment horizontal="center" vertical="center" shrinkToFit="1"/>
    </xf>
    <xf numFmtId="0" fontId="11" fillId="0" borderId="113" xfId="3" applyFont="1" applyFill="1" applyBorder="1" applyAlignment="1">
      <alignment horizontal="center" vertical="top" textRotation="255" shrinkToFit="1"/>
    </xf>
    <xf numFmtId="0" fontId="11" fillId="0" borderId="30" xfId="3" applyFont="1" applyFill="1" applyBorder="1" applyAlignment="1">
      <alignment horizontal="center" vertical="top" textRotation="255" shrinkToFit="1"/>
    </xf>
    <xf numFmtId="0" fontId="11" fillId="0" borderId="10" xfId="3" applyFont="1" applyFill="1" applyBorder="1" applyAlignment="1">
      <alignment horizontal="center" vertical="top" textRotation="255" shrinkToFit="1"/>
    </xf>
    <xf numFmtId="0" fontId="11" fillId="0" borderId="9" xfId="3" applyFont="1" applyFill="1" applyBorder="1" applyAlignment="1">
      <alignment horizontal="center" vertical="top" textRotation="255" shrinkToFit="1"/>
    </xf>
    <xf numFmtId="0" fontId="11" fillId="0" borderId="66" xfId="3" applyFont="1" applyFill="1" applyBorder="1" applyAlignment="1">
      <alignment vertical="top" textRotation="255" shrinkToFit="1"/>
    </xf>
    <xf numFmtId="0" fontId="11" fillId="0" borderId="7" xfId="3" applyFont="1" applyFill="1" applyBorder="1" applyAlignment="1">
      <alignment vertical="top" textRotation="255" shrinkToFit="1"/>
    </xf>
    <xf numFmtId="0" fontId="11" fillId="0" borderId="114" xfId="3" applyFont="1" applyFill="1" applyBorder="1" applyAlignment="1">
      <alignment horizontal="center" vertical="top" textRotation="255" shrinkToFit="1"/>
    </xf>
    <xf numFmtId="0" fontId="11" fillId="0" borderId="77" xfId="3" applyFont="1" applyFill="1" applyBorder="1" applyAlignment="1">
      <alignment horizontal="center" vertical="top" textRotation="255" shrinkToFit="1"/>
    </xf>
    <xf numFmtId="0" fontId="11" fillId="0" borderId="25" xfId="3" applyFont="1" applyFill="1" applyBorder="1" applyAlignment="1">
      <alignment vertical="top" textRotation="255" shrinkToFit="1"/>
    </xf>
    <xf numFmtId="0" fontId="11" fillId="0" borderId="23" xfId="3" applyFont="1" applyFill="1" applyBorder="1" applyAlignment="1">
      <alignment vertical="top" textRotation="255" shrinkToFit="1"/>
    </xf>
    <xf numFmtId="0" fontId="22" fillId="0" borderId="70" xfId="3" applyFont="1" applyFill="1" applyBorder="1" applyAlignment="1">
      <alignment horizontal="center" vertical="center" wrapText="1"/>
    </xf>
    <xf numFmtId="20" fontId="24" fillId="0" borderId="90" xfId="3" applyNumberFormat="1" applyFont="1" applyBorder="1" applyAlignment="1">
      <alignment horizontal="center" vertical="center" wrapText="1"/>
    </xf>
    <xf numFmtId="20" fontId="24" fillId="0" borderId="33" xfId="3" applyNumberFormat="1" applyFont="1" applyBorder="1" applyAlignment="1">
      <alignment horizontal="center" vertical="center" wrapText="1"/>
    </xf>
    <xf numFmtId="20" fontId="24" fillId="0" borderId="34" xfId="3" applyNumberFormat="1" applyFont="1" applyBorder="1" applyAlignment="1">
      <alignment horizontal="center" vertical="center" wrapText="1"/>
    </xf>
    <xf numFmtId="0" fontId="24" fillId="0" borderId="32" xfId="3" applyFont="1" applyBorder="1" applyAlignment="1">
      <alignment horizontal="center" vertical="center" shrinkToFit="1"/>
    </xf>
    <xf numFmtId="0" fontId="24" fillId="0" borderId="33" xfId="3" applyFont="1" applyBorder="1" applyAlignment="1">
      <alignment horizontal="center" vertical="center" wrapText="1"/>
    </xf>
    <xf numFmtId="20" fontId="24" fillId="0" borderId="93" xfId="3" applyNumberFormat="1" applyFont="1" applyBorder="1" applyAlignment="1">
      <alignment horizontal="center" vertical="center" wrapText="1"/>
    </xf>
    <xf numFmtId="0" fontId="24" fillId="0" borderId="91" xfId="3" applyFont="1" applyBorder="1" applyAlignment="1">
      <alignment horizontal="center" vertical="center" wrapText="1"/>
    </xf>
    <xf numFmtId="176" fontId="38" fillId="0" borderId="92" xfId="3" applyNumberFormat="1" applyFont="1" applyBorder="1" applyAlignment="1">
      <alignment horizontal="center" vertical="center" wrapText="1"/>
    </xf>
    <xf numFmtId="20" fontId="24" fillId="0" borderId="44" xfId="3" applyNumberFormat="1" applyFont="1" applyBorder="1" applyAlignment="1">
      <alignment horizontal="center" vertical="center" wrapText="1"/>
    </xf>
    <xf numFmtId="20" fontId="24" fillId="0" borderId="91" xfId="3" applyNumberFormat="1" applyFont="1" applyBorder="1" applyAlignment="1">
      <alignment horizontal="center" vertical="center" wrapText="1"/>
    </xf>
    <xf numFmtId="20" fontId="24" fillId="0" borderId="92" xfId="3" applyNumberFormat="1" applyFont="1" applyBorder="1" applyAlignment="1">
      <alignment horizontal="center" vertical="center" wrapText="1"/>
    </xf>
    <xf numFmtId="20" fontId="24" fillId="0" borderId="51" xfId="3" applyNumberFormat="1" applyFont="1" applyBorder="1" applyAlignment="1">
      <alignment horizontal="center" vertical="center" wrapText="1"/>
    </xf>
    <xf numFmtId="20" fontId="24" fillId="2" borderId="32" xfId="3" applyNumberFormat="1" applyFont="1" applyFill="1" applyBorder="1" applyAlignment="1">
      <alignment horizontal="center" vertical="center" wrapText="1"/>
    </xf>
    <xf numFmtId="0" fontId="24" fillId="2" borderId="93" xfId="3" applyFont="1" applyFill="1" applyBorder="1" applyAlignment="1">
      <alignment horizontal="center" vertical="center"/>
    </xf>
    <xf numFmtId="0" fontId="24" fillId="2" borderId="89" xfId="3" applyFont="1" applyFill="1" applyBorder="1" applyAlignment="1">
      <alignment horizontal="center" vertical="center"/>
    </xf>
    <xf numFmtId="0" fontId="24" fillId="2" borderId="90" xfId="3" applyFont="1" applyFill="1" applyBorder="1" applyAlignment="1">
      <alignment horizontal="center" vertical="center"/>
    </xf>
    <xf numFmtId="0" fontId="24" fillId="2" borderId="33" xfId="3" applyFont="1" applyFill="1" applyBorder="1" applyAlignment="1">
      <alignment horizontal="center" vertical="center" shrinkToFit="1"/>
    </xf>
    <xf numFmtId="0" fontId="24" fillId="2" borderId="33" xfId="3" applyFont="1" applyFill="1" applyBorder="1" applyAlignment="1">
      <alignment vertical="center" wrapText="1"/>
    </xf>
    <xf numFmtId="0" fontId="19" fillId="3" borderId="119" xfId="3" applyFont="1" applyFill="1" applyBorder="1">
      <alignment vertical="center"/>
    </xf>
    <xf numFmtId="0" fontId="35" fillId="0" borderId="88" xfId="3" applyFont="1" applyBorder="1" applyAlignment="1">
      <alignment vertical="center" wrapText="1"/>
    </xf>
    <xf numFmtId="0" fontId="35" fillId="0" borderId="89" xfId="3" applyFont="1" applyBorder="1" applyAlignment="1">
      <alignment vertical="center" wrapText="1"/>
    </xf>
    <xf numFmtId="0" fontId="35" fillId="0" borderId="90" xfId="3" applyFont="1" applyBorder="1" applyAlignment="1">
      <alignment vertical="center" wrapText="1"/>
    </xf>
    <xf numFmtId="0" fontId="35" fillId="0" borderId="91" xfId="3" applyFont="1" applyBorder="1" applyAlignment="1">
      <alignment vertical="center" wrapText="1"/>
    </xf>
    <xf numFmtId="0" fontId="35" fillId="0" borderId="92" xfId="3" applyFont="1" applyBorder="1" applyAlignment="1">
      <alignment vertical="center" wrapText="1"/>
    </xf>
    <xf numFmtId="0" fontId="35" fillId="0" borderId="93" xfId="3" applyFont="1" applyBorder="1" applyAlignment="1">
      <alignment vertical="center" wrapText="1"/>
    </xf>
    <xf numFmtId="55" fontId="35" fillId="0" borderId="90" xfId="3" applyNumberFormat="1" applyFont="1" applyBorder="1" applyAlignment="1">
      <alignment horizontal="center" vertical="center" wrapText="1"/>
    </xf>
    <xf numFmtId="0" fontId="35" fillId="0" borderId="92" xfId="3" applyFont="1" applyBorder="1" applyAlignment="1">
      <alignment horizontal="center" vertical="center" wrapText="1"/>
    </xf>
    <xf numFmtId="0" fontId="35" fillId="0" borderId="44" xfId="3" applyFont="1" applyBorder="1" applyAlignment="1">
      <alignment vertical="center" wrapText="1"/>
    </xf>
    <xf numFmtId="0" fontId="35" fillId="0" borderId="33" xfId="3" applyFont="1" applyBorder="1" applyAlignment="1">
      <alignment vertical="center" wrapText="1"/>
    </xf>
    <xf numFmtId="0" fontId="35" fillId="0" borderId="93" xfId="3" applyFont="1" applyBorder="1" applyAlignment="1">
      <alignment horizontal="center" vertical="center" wrapText="1"/>
    </xf>
    <xf numFmtId="0" fontId="9" fillId="4" borderId="36" xfId="0" applyFont="1" applyFill="1" applyBorder="1" applyAlignment="1">
      <alignment vertical="center"/>
    </xf>
    <xf numFmtId="0" fontId="9" fillId="4" borderId="97" xfId="0" applyFont="1" applyFill="1" applyBorder="1" applyAlignment="1">
      <alignment vertical="center"/>
    </xf>
    <xf numFmtId="0" fontId="9" fillId="4" borderId="36" xfId="0" applyFont="1" applyFill="1" applyBorder="1" applyAlignment="1">
      <alignment horizontal="right" vertical="center"/>
    </xf>
    <xf numFmtId="0" fontId="9" fillId="4" borderId="47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9" fillId="4" borderId="98" xfId="0" applyFont="1" applyFill="1" applyBorder="1" applyAlignment="1">
      <alignment vertical="center"/>
    </xf>
    <xf numFmtId="0" fontId="9" fillId="4" borderId="40" xfId="0" applyFont="1" applyFill="1" applyBorder="1" applyAlignment="1">
      <alignment vertical="center"/>
    </xf>
    <xf numFmtId="0" fontId="9" fillId="4" borderId="40" xfId="0" applyFont="1" applyFill="1" applyBorder="1" applyAlignment="1">
      <alignment horizontal="right" vertical="center"/>
    </xf>
    <xf numFmtId="0" fontId="9" fillId="4" borderId="41" xfId="0" applyFont="1" applyFill="1" applyBorder="1" applyAlignment="1">
      <alignment vertical="center"/>
    </xf>
    <xf numFmtId="0" fontId="9" fillId="4" borderId="79" xfId="0" applyFont="1" applyFill="1" applyBorder="1" applyAlignment="1">
      <alignment vertical="center"/>
    </xf>
    <xf numFmtId="0" fontId="9" fillId="4" borderId="80" xfId="0" applyFont="1" applyFill="1" applyBorder="1" applyAlignment="1">
      <alignment vertical="center"/>
    </xf>
    <xf numFmtId="0" fontId="9" fillId="4" borderId="81" xfId="0" applyFont="1" applyFill="1" applyBorder="1" applyAlignment="1">
      <alignment vertical="center"/>
    </xf>
    <xf numFmtId="0" fontId="9" fillId="4" borderId="44" xfId="0" applyFont="1" applyFill="1" applyBorder="1" applyAlignment="1">
      <alignment vertical="center"/>
    </xf>
    <xf numFmtId="0" fontId="9" fillId="4" borderId="45" xfId="0" applyFont="1" applyFill="1" applyBorder="1" applyAlignment="1">
      <alignment vertical="center"/>
    </xf>
    <xf numFmtId="0" fontId="9" fillId="4" borderId="94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95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vertical="center"/>
    </xf>
    <xf numFmtId="0" fontId="9" fillId="4" borderId="99" xfId="0" applyFont="1" applyFill="1" applyBorder="1" applyAlignment="1">
      <alignment vertical="center"/>
    </xf>
    <xf numFmtId="0" fontId="9" fillId="4" borderId="100" xfId="0" applyFont="1" applyFill="1" applyBorder="1" applyAlignment="1">
      <alignment vertical="center"/>
    </xf>
    <xf numFmtId="0" fontId="9" fillId="4" borderId="25" xfId="0" applyFont="1" applyFill="1" applyBorder="1" applyAlignment="1">
      <alignment vertical="center"/>
    </xf>
    <xf numFmtId="0" fontId="9" fillId="4" borderId="26" xfId="0" applyFont="1" applyFill="1" applyBorder="1" applyAlignment="1">
      <alignment vertical="center"/>
    </xf>
    <xf numFmtId="0" fontId="9" fillId="4" borderId="104" xfId="0" applyFont="1" applyFill="1" applyBorder="1" applyAlignment="1">
      <alignment vertical="center"/>
    </xf>
    <xf numFmtId="0" fontId="9" fillId="4" borderId="82" xfId="0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9" fillId="4" borderId="101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right" vertical="center"/>
    </xf>
    <xf numFmtId="0" fontId="9" fillId="4" borderId="96" xfId="0" applyFont="1" applyFill="1" applyBorder="1" applyAlignment="1">
      <alignment vertical="center"/>
    </xf>
    <xf numFmtId="0" fontId="9" fillId="4" borderId="50" xfId="0" applyFont="1" applyFill="1" applyBorder="1" applyAlignment="1">
      <alignment vertical="center"/>
    </xf>
    <xf numFmtId="0" fontId="9" fillId="4" borderId="43" xfId="0" applyFont="1" applyFill="1" applyBorder="1" applyAlignment="1">
      <alignment vertical="center"/>
    </xf>
    <xf numFmtId="0" fontId="9" fillId="4" borderId="46" xfId="0" applyFont="1" applyFill="1" applyBorder="1" applyAlignment="1">
      <alignment vertical="center"/>
    </xf>
    <xf numFmtId="0" fontId="34" fillId="5" borderId="33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vertical="center"/>
    </xf>
    <xf numFmtId="0" fontId="35" fillId="0" borderId="91" xfId="3" applyFont="1" applyBorder="1" applyAlignment="1">
      <alignment horizontal="left" vertical="center"/>
    </xf>
    <xf numFmtId="0" fontId="3" fillId="0" borderId="106" xfId="1" applyFont="1" applyBorder="1" applyAlignment="1">
      <alignment horizontal="right" vertical="center"/>
    </xf>
    <xf numFmtId="0" fontId="7" fillId="0" borderId="40" xfId="1" applyBorder="1">
      <alignment vertical="center"/>
    </xf>
    <xf numFmtId="0" fontId="1" fillId="0" borderId="22" xfId="1" applyFont="1" applyBorder="1" applyAlignment="1">
      <alignment horizontal="right" vertical="center"/>
    </xf>
    <xf numFmtId="0" fontId="11" fillId="0" borderId="0" xfId="3" applyFont="1" applyFill="1" applyBorder="1" applyAlignment="1">
      <alignment horizontal="center" vertical="center" shrinkToFit="1"/>
    </xf>
    <xf numFmtId="0" fontId="11" fillId="0" borderId="13" xfId="3" applyFont="1" applyFill="1" applyBorder="1" applyAlignment="1">
      <alignment horizontal="center" vertical="center" shrinkToFit="1"/>
    </xf>
    <xf numFmtId="0" fontId="11" fillId="0" borderId="25" xfId="3" applyFont="1" applyFill="1" applyBorder="1" applyAlignment="1">
      <alignment horizontal="center" vertical="center" shrinkToFit="1"/>
    </xf>
    <xf numFmtId="0" fontId="11" fillId="0" borderId="50" xfId="3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30" fillId="0" borderId="112" xfId="3" applyFont="1" applyFill="1" applyBorder="1" applyAlignment="1">
      <alignment horizontal="center" vertical="top" textRotation="255" shrinkToFit="1"/>
    </xf>
    <xf numFmtId="0" fontId="30" fillId="0" borderId="86" xfId="3" applyFont="1" applyFill="1" applyBorder="1" applyAlignment="1">
      <alignment horizontal="center" vertical="top" textRotation="255" shrinkToFit="1"/>
    </xf>
    <xf numFmtId="0" fontId="30" fillId="0" borderId="87" xfId="3" applyFont="1" applyFill="1" applyBorder="1" applyAlignment="1">
      <alignment horizontal="center" vertical="top" textRotation="255" shrinkToFit="1"/>
    </xf>
    <xf numFmtId="0" fontId="23" fillId="0" borderId="9" xfId="3" applyFont="1" applyFill="1" applyBorder="1" applyAlignment="1">
      <alignment horizontal="center" vertical="top" shrinkToFit="1"/>
    </xf>
    <xf numFmtId="0" fontId="23" fillId="0" borderId="10" xfId="3" applyFont="1" applyFill="1" applyBorder="1" applyAlignment="1">
      <alignment horizontal="center" vertical="top" shrinkToFit="1"/>
    </xf>
    <xf numFmtId="0" fontId="11" fillId="0" borderId="4" xfId="3" applyFont="1" applyFill="1" applyBorder="1" applyAlignment="1">
      <alignment horizontal="center" vertical="center" shrinkToFit="1"/>
    </xf>
    <xf numFmtId="0" fontId="23" fillId="0" borderId="6" xfId="3" applyFont="1" applyFill="1" applyBorder="1" applyAlignment="1">
      <alignment horizontal="center" vertical="top" textRotation="255" shrinkToFit="1"/>
    </xf>
    <xf numFmtId="0" fontId="23" fillId="0" borderId="8" xfId="3" applyFont="1" applyFill="1" applyBorder="1" applyAlignment="1">
      <alignment horizontal="center" vertical="top" textRotation="255" shrinkToFit="1"/>
    </xf>
    <xf numFmtId="0" fontId="23" fillId="0" borderId="23" xfId="3" applyFont="1" applyFill="1" applyBorder="1" applyAlignment="1">
      <alignment horizontal="center" vertical="top" textRotation="255" shrinkToFit="1"/>
    </xf>
    <xf numFmtId="0" fontId="11" fillId="0" borderId="6" xfId="3" applyFont="1" applyFill="1" applyBorder="1" applyAlignment="1">
      <alignment horizontal="center" vertical="top" textRotation="255" shrinkToFit="1"/>
    </xf>
    <xf numFmtId="0" fontId="11" fillId="0" borderId="8" xfId="3" applyFont="1" applyFill="1" applyBorder="1" applyAlignment="1">
      <alignment horizontal="center" vertical="top" textRotation="255" shrinkToFit="1"/>
    </xf>
    <xf numFmtId="0" fontId="11" fillId="0" borderId="23" xfId="3" applyFont="1" applyFill="1" applyBorder="1" applyAlignment="1">
      <alignment horizontal="center" vertical="top" textRotation="255" shrinkToFit="1"/>
    </xf>
    <xf numFmtId="0" fontId="11" fillId="0" borderId="116" xfId="3" applyFont="1" applyFill="1" applyBorder="1" applyAlignment="1">
      <alignment horizontal="center" vertical="top" textRotation="255" shrinkToFit="1"/>
    </xf>
    <xf numFmtId="0" fontId="11" fillId="0" borderId="117" xfId="3" applyFont="1" applyFill="1" applyBorder="1" applyAlignment="1">
      <alignment horizontal="center" vertical="top" textRotation="255" shrinkToFit="1"/>
    </xf>
    <xf numFmtId="0" fontId="11" fillId="0" borderId="105" xfId="3" applyFont="1" applyFill="1" applyBorder="1" applyAlignment="1">
      <alignment horizontal="center" vertical="top" textRotation="255" shrinkToFit="1"/>
    </xf>
    <xf numFmtId="0" fontId="11" fillId="0" borderId="2" xfId="3" applyFont="1" applyFill="1" applyBorder="1" applyAlignment="1">
      <alignment horizontal="center" vertical="center" shrinkToFit="1"/>
    </xf>
    <xf numFmtId="0" fontId="21" fillId="0" borderId="35" xfId="3" applyFont="1" applyFill="1" applyBorder="1" applyAlignment="1">
      <alignment horizontal="center" vertical="center" wrapText="1"/>
    </xf>
    <xf numFmtId="0" fontId="21" fillId="0" borderId="36" xfId="3" applyFont="1" applyFill="1" applyBorder="1" applyAlignment="1">
      <alignment horizontal="center" vertical="center" wrapText="1"/>
    </xf>
    <xf numFmtId="0" fontId="13" fillId="0" borderId="36" xfId="3" applyFont="1" applyFill="1" applyBorder="1" applyAlignment="1">
      <alignment horizontal="center" vertical="center" shrinkToFit="1"/>
    </xf>
    <xf numFmtId="0" fontId="13" fillId="0" borderId="37" xfId="3" applyFont="1" applyFill="1" applyBorder="1" applyAlignment="1">
      <alignment horizontal="center" vertical="center" shrinkToFit="1"/>
    </xf>
    <xf numFmtId="0" fontId="16" fillId="0" borderId="2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11" fillId="0" borderId="16" xfId="3" applyFont="1" applyFill="1" applyBorder="1" applyAlignment="1">
      <alignment horizontal="center" vertical="center" textRotation="255" wrapText="1"/>
    </xf>
    <xf numFmtId="0" fontId="11" fillId="0" borderId="20" xfId="3" applyFont="1" applyFill="1" applyBorder="1" applyAlignment="1">
      <alignment horizontal="center" vertical="center" textRotation="255" wrapText="1"/>
    </xf>
    <xf numFmtId="0" fontId="11" fillId="0" borderId="22" xfId="3" applyFont="1" applyFill="1" applyBorder="1" applyAlignment="1">
      <alignment horizontal="center" vertical="center" textRotation="255" wrapText="1"/>
    </xf>
    <xf numFmtId="0" fontId="22" fillId="0" borderId="118" xfId="3" applyFont="1" applyFill="1" applyBorder="1" applyAlignment="1">
      <alignment horizontal="center" vertical="center" textRotation="255" wrapText="1"/>
    </xf>
    <xf numFmtId="0" fontId="22" fillId="0" borderId="8" xfId="3" applyFont="1" applyFill="1" applyBorder="1" applyAlignment="1">
      <alignment horizontal="center" vertical="center" textRotation="255" wrapText="1"/>
    </xf>
    <xf numFmtId="0" fontId="22" fillId="0" borderId="23" xfId="3" applyFont="1" applyFill="1" applyBorder="1" applyAlignment="1">
      <alignment horizontal="center" vertical="center" textRotation="255" wrapText="1"/>
    </xf>
    <xf numFmtId="0" fontId="22" fillId="0" borderId="48" xfId="3" applyFont="1" applyFill="1" applyBorder="1" applyAlignment="1">
      <alignment horizontal="center" vertical="center" wrapText="1"/>
    </xf>
    <xf numFmtId="0" fontId="22" fillId="0" borderId="36" xfId="3" applyFont="1" applyFill="1" applyBorder="1" applyAlignment="1">
      <alignment horizontal="center" vertical="center" wrapText="1"/>
    </xf>
    <xf numFmtId="0" fontId="22" fillId="0" borderId="47" xfId="3" applyFont="1" applyFill="1" applyBorder="1" applyAlignment="1">
      <alignment horizontal="center" vertical="center" wrapText="1"/>
    </xf>
    <xf numFmtId="0" fontId="21" fillId="0" borderId="48" xfId="3" applyFont="1" applyFill="1" applyBorder="1" applyAlignment="1">
      <alignment horizontal="center" vertical="center" wrapText="1"/>
    </xf>
    <xf numFmtId="0" fontId="22" fillId="0" borderId="115" xfId="3" applyFont="1" applyFill="1" applyBorder="1" applyAlignment="1">
      <alignment horizontal="center" vertical="center" wrapText="1"/>
    </xf>
    <xf numFmtId="0" fontId="22" fillId="0" borderId="60" xfId="3" applyFont="1" applyFill="1" applyBorder="1" applyAlignment="1">
      <alignment horizontal="center" vertical="center" wrapText="1"/>
    </xf>
    <xf numFmtId="0" fontId="22" fillId="0" borderId="71" xfId="3" applyFont="1" applyFill="1" applyBorder="1" applyAlignment="1">
      <alignment horizontal="center" vertical="center" wrapText="1"/>
    </xf>
    <xf numFmtId="0" fontId="22" fillId="0" borderId="56" xfId="3" applyFont="1" applyFill="1" applyBorder="1" applyAlignment="1">
      <alignment horizontal="center" vertical="center" wrapText="1"/>
    </xf>
    <xf numFmtId="0" fontId="22" fillId="0" borderId="58" xfId="3" applyFont="1" applyFill="1" applyBorder="1" applyAlignment="1">
      <alignment horizontal="center" vertical="center" wrapText="1"/>
    </xf>
    <xf numFmtId="0" fontId="22" fillId="0" borderId="69" xfId="3" applyFont="1" applyFill="1" applyBorder="1" applyAlignment="1">
      <alignment horizontal="center" vertical="center" wrapText="1"/>
    </xf>
    <xf numFmtId="0" fontId="22" fillId="0" borderId="64" xfId="3" applyFont="1" applyFill="1" applyBorder="1" applyAlignment="1">
      <alignment horizontal="center" vertical="center" textRotation="255" wrapText="1"/>
    </xf>
    <xf numFmtId="0" fontId="22" fillId="0" borderId="59" xfId="3" applyFont="1" applyFill="1" applyBorder="1" applyAlignment="1">
      <alignment horizontal="center" vertical="center" textRotation="255" wrapText="1"/>
    </xf>
    <xf numFmtId="0" fontId="23" fillId="0" borderId="12" xfId="3" applyFont="1" applyFill="1" applyBorder="1" applyAlignment="1">
      <alignment horizontal="center" vertical="top" textRotation="255" shrinkToFit="1"/>
    </xf>
    <xf numFmtId="0" fontId="23" fillId="0" borderId="24" xfId="3" applyFont="1" applyFill="1" applyBorder="1" applyAlignment="1">
      <alignment horizontal="center" vertical="top" textRotation="255" shrinkToFit="1"/>
    </xf>
    <xf numFmtId="0" fontId="11" fillId="0" borderId="31" xfId="3" applyFont="1" applyFill="1" applyBorder="1" applyAlignment="1">
      <alignment horizontal="center" vertical="center" shrinkToFit="1"/>
    </xf>
    <xf numFmtId="0" fontId="11" fillId="0" borderId="61" xfId="3" applyFont="1" applyFill="1" applyBorder="1" applyAlignment="1">
      <alignment horizontal="center" vertical="center" shrinkToFit="1"/>
    </xf>
    <xf numFmtId="0" fontId="11" fillId="0" borderId="63" xfId="3" applyFont="1" applyFill="1" applyBorder="1" applyAlignment="1">
      <alignment horizontal="center" vertical="center" shrinkToFit="1"/>
    </xf>
    <xf numFmtId="0" fontId="11" fillId="0" borderId="30" xfId="3" applyFont="1" applyFill="1" applyBorder="1" applyAlignment="1">
      <alignment horizontal="center" vertical="center" shrinkToFit="1"/>
    </xf>
    <xf numFmtId="0" fontId="11" fillId="0" borderId="62" xfId="3" applyFont="1" applyFill="1" applyBorder="1" applyAlignment="1">
      <alignment horizontal="center" vertical="center" shrinkToFit="1"/>
    </xf>
    <xf numFmtId="0" fontId="23" fillId="0" borderId="10" xfId="3" applyFont="1" applyFill="1" applyBorder="1" applyAlignment="1">
      <alignment horizontal="center" vertical="center" shrinkToFit="1"/>
    </xf>
    <xf numFmtId="0" fontId="11" fillId="0" borderId="10" xfId="3" applyFont="1" applyFill="1" applyBorder="1" applyAlignment="1">
      <alignment horizontal="center" vertical="center" shrinkToFit="1"/>
    </xf>
    <xf numFmtId="0" fontId="11" fillId="0" borderId="55" xfId="3" applyFont="1" applyFill="1" applyBorder="1" applyAlignment="1">
      <alignment horizontal="center" vertical="center" wrapText="1"/>
    </xf>
    <xf numFmtId="0" fontId="11" fillId="0" borderId="57" xfId="3" applyFont="1" applyFill="1" applyBorder="1" applyAlignment="1">
      <alignment horizontal="center" vertical="center" wrapText="1"/>
    </xf>
    <xf numFmtId="0" fontId="11" fillId="0" borderId="68" xfId="3" applyFont="1" applyFill="1" applyBorder="1" applyAlignment="1">
      <alignment horizontal="center" vertical="center" wrapText="1"/>
    </xf>
    <xf numFmtId="0" fontId="11" fillId="0" borderId="56" xfId="3" applyFont="1" applyFill="1" applyBorder="1" applyAlignment="1">
      <alignment horizontal="center" vertical="center"/>
    </xf>
    <xf numFmtId="0" fontId="11" fillId="0" borderId="58" xfId="3" applyFont="1" applyFill="1" applyBorder="1" applyAlignment="1">
      <alignment horizontal="center" vertical="center"/>
    </xf>
    <xf numFmtId="0" fontId="11" fillId="0" borderId="69" xfId="3" applyFont="1" applyFill="1" applyBorder="1" applyAlignment="1">
      <alignment horizontal="center" vertical="center"/>
    </xf>
    <xf numFmtId="0" fontId="11" fillId="0" borderId="52" xfId="3" applyFont="1" applyFill="1" applyBorder="1" applyAlignment="1">
      <alignment horizontal="center" vertical="center"/>
    </xf>
    <xf numFmtId="0" fontId="11" fillId="0" borderId="59" xfId="3" applyFont="1" applyFill="1" applyBorder="1" applyAlignment="1">
      <alignment horizontal="center" vertical="center"/>
    </xf>
    <xf numFmtId="0" fontId="11" fillId="0" borderId="70" xfId="3" applyFont="1" applyFill="1" applyBorder="1" applyAlignment="1">
      <alignment horizontal="center" vertical="center"/>
    </xf>
    <xf numFmtId="0" fontId="11" fillId="0" borderId="5" xfId="3" applyFont="1" applyFill="1" applyBorder="1" applyAlignment="1">
      <alignment horizontal="center" vertical="center" textRotation="255"/>
    </xf>
    <xf numFmtId="0" fontId="11" fillId="0" borderId="0" xfId="3" applyFont="1" applyFill="1" applyBorder="1" applyAlignment="1">
      <alignment horizontal="center" vertical="center" textRotation="255"/>
    </xf>
    <xf numFmtId="0" fontId="11" fillId="0" borderId="25" xfId="3" applyFont="1" applyFill="1" applyBorder="1" applyAlignment="1">
      <alignment horizontal="center" vertical="center" textRotation="255"/>
    </xf>
    <xf numFmtId="0" fontId="11" fillId="0" borderId="53" xfId="3" applyFont="1" applyFill="1" applyBorder="1" applyAlignment="1">
      <alignment horizontal="center" vertical="center" wrapText="1"/>
    </xf>
    <xf numFmtId="0" fontId="11" fillId="0" borderId="78" xfId="3" applyFont="1" applyFill="1" applyBorder="1" applyAlignment="1">
      <alignment horizontal="center" vertical="center" wrapText="1"/>
    </xf>
    <xf numFmtId="0" fontId="11" fillId="0" borderId="76" xfId="3" applyFont="1" applyFill="1" applyBorder="1" applyAlignment="1">
      <alignment horizontal="center" vertical="center" wrapText="1"/>
    </xf>
    <xf numFmtId="0" fontId="11" fillId="0" borderId="84" xfId="3" applyFont="1" applyFill="1" applyBorder="1" applyAlignment="1">
      <alignment horizontal="center" vertical="center"/>
    </xf>
    <xf numFmtId="0" fontId="11" fillId="0" borderId="83" xfId="3" applyFont="1" applyFill="1" applyBorder="1" applyAlignment="1">
      <alignment horizontal="center" vertical="center"/>
    </xf>
    <xf numFmtId="0" fontId="11" fillId="0" borderId="85" xfId="3" applyFont="1" applyFill="1" applyBorder="1" applyAlignment="1">
      <alignment horizontal="center" vertical="center"/>
    </xf>
    <xf numFmtId="0" fontId="11" fillId="0" borderId="52" xfId="3" applyFont="1" applyFill="1" applyBorder="1" applyAlignment="1">
      <alignment horizontal="center" vertical="center" wrapText="1"/>
    </xf>
    <xf numFmtId="0" fontId="11" fillId="0" borderId="59" xfId="3" applyFont="1" applyFill="1" applyBorder="1" applyAlignment="1">
      <alignment horizontal="center" vertical="center" wrapText="1"/>
    </xf>
    <xf numFmtId="0" fontId="11" fillId="0" borderId="70" xfId="3" applyFont="1" applyFill="1" applyBorder="1" applyAlignment="1">
      <alignment horizontal="center" vertical="center" wrapText="1"/>
    </xf>
    <xf numFmtId="0" fontId="12" fillId="2" borderId="51" xfId="3" applyFont="1" applyFill="1" applyBorder="1" applyAlignment="1">
      <alignment horizontal="center" vertical="center" wrapText="1"/>
    </xf>
    <xf numFmtId="0" fontId="12" fillId="2" borderId="46" xfId="3" applyFont="1" applyFill="1" applyBorder="1" applyAlignment="1">
      <alignment horizontal="center" vertical="center" wrapText="1"/>
    </xf>
    <xf numFmtId="0" fontId="24" fillId="2" borderId="51" xfId="3" applyFont="1" applyFill="1" applyBorder="1" applyAlignment="1">
      <alignment horizontal="center" vertical="center" wrapText="1"/>
    </xf>
    <xf numFmtId="0" fontId="24" fillId="2" borderId="44" xfId="3" applyFont="1" applyFill="1" applyBorder="1" applyAlignment="1">
      <alignment horizontal="center" vertical="center" wrapText="1"/>
    </xf>
    <xf numFmtId="0" fontId="24" fillId="2" borderId="45" xfId="3" applyFont="1" applyFill="1" applyBorder="1" applyAlignment="1">
      <alignment horizontal="center" vertical="center" wrapText="1"/>
    </xf>
    <xf numFmtId="0" fontId="11" fillId="0" borderId="12" xfId="3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 wrapText="1"/>
    </xf>
    <xf numFmtId="0" fontId="11" fillId="0" borderId="24" xfId="3" applyFont="1" applyFill="1" applyBorder="1" applyAlignment="1">
      <alignment horizontal="center" vertical="center" wrapText="1"/>
    </xf>
    <xf numFmtId="0" fontId="11" fillId="0" borderId="25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0" fontId="11" fillId="0" borderId="84" xfId="3" applyFont="1" applyFill="1" applyBorder="1" applyAlignment="1">
      <alignment horizontal="center" vertical="center" wrapText="1"/>
    </xf>
    <xf numFmtId="0" fontId="11" fillId="0" borderId="83" xfId="3" applyFont="1" applyFill="1" applyBorder="1" applyAlignment="1">
      <alignment horizontal="center" vertical="center" wrapText="1"/>
    </xf>
    <xf numFmtId="0" fontId="11" fillId="0" borderId="85" xfId="3" applyFont="1" applyFill="1" applyBorder="1" applyAlignment="1">
      <alignment horizontal="center" vertical="center" wrapText="1"/>
    </xf>
    <xf numFmtId="0" fontId="11" fillId="0" borderId="15" xfId="3" applyFont="1" applyFill="1" applyBorder="1" applyAlignment="1">
      <alignment horizontal="center" vertical="top" textRotation="255" shrinkToFit="1"/>
    </xf>
    <xf numFmtId="0" fontId="11" fillId="0" borderId="11" xfId="3" applyFont="1" applyFill="1" applyBorder="1" applyAlignment="1">
      <alignment horizontal="center" vertical="top" textRotation="255" shrinkToFit="1"/>
    </xf>
    <xf numFmtId="0" fontId="11" fillId="0" borderId="8" xfId="3" applyFont="1" applyFill="1" applyBorder="1" applyAlignment="1">
      <alignment horizontal="center" vertical="center" shrinkToFit="1"/>
    </xf>
    <xf numFmtId="0" fontId="11" fillId="0" borderId="23" xfId="3" applyFont="1" applyFill="1" applyBorder="1" applyAlignment="1">
      <alignment horizontal="center" vertical="center" shrinkToFit="1"/>
    </xf>
    <xf numFmtId="0" fontId="23" fillId="0" borderId="9" xfId="3" applyFont="1" applyFill="1" applyBorder="1" applyAlignment="1">
      <alignment horizontal="center" vertical="center" shrinkToFit="1"/>
    </xf>
    <xf numFmtId="0" fontId="23" fillId="0" borderId="11" xfId="3" applyFont="1" applyFill="1" applyBorder="1" applyAlignment="1">
      <alignment horizontal="center" vertical="center" shrinkToFit="1"/>
    </xf>
    <xf numFmtId="0" fontId="11" fillId="0" borderId="5" xfId="3" applyFont="1" applyFill="1" applyBorder="1" applyAlignment="1">
      <alignment horizontal="center" vertical="top" textRotation="255" shrinkToFit="1"/>
    </xf>
    <xf numFmtId="0" fontId="11" fillId="0" borderId="10" xfId="3" applyFont="1" applyFill="1" applyBorder="1" applyAlignment="1">
      <alignment horizontal="center" vertical="top" textRotation="255" shrinkToFit="1"/>
    </xf>
    <xf numFmtId="0" fontId="11" fillId="0" borderId="13" xfId="3" applyFont="1" applyFill="1" applyBorder="1" applyAlignment="1">
      <alignment horizontal="center" vertical="top" textRotation="255" shrinkToFit="1"/>
    </xf>
    <xf numFmtId="0" fontId="11" fillId="0" borderId="50" xfId="3" applyFont="1" applyFill="1" applyBorder="1" applyAlignment="1">
      <alignment horizontal="center" vertical="top" textRotation="255" shrinkToFit="1"/>
    </xf>
    <xf numFmtId="0" fontId="23" fillId="0" borderId="12" xfId="3" applyFont="1" applyFill="1" applyBorder="1" applyAlignment="1">
      <alignment horizontal="center" vertical="center" shrinkToFit="1"/>
    </xf>
    <xf numFmtId="0" fontId="23" fillId="0" borderId="0" xfId="3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textRotation="255" shrinkToFit="1"/>
    </xf>
    <xf numFmtId="0" fontId="9" fillId="0" borderId="7" xfId="0" applyFont="1" applyBorder="1" applyAlignment="1">
      <alignment horizontal="center" vertical="center" textRotation="255" shrinkToFit="1"/>
    </xf>
    <xf numFmtId="0" fontId="9" fillId="0" borderId="8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8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49" xfId="0" applyFont="1" applyFill="1" applyBorder="1" applyAlignment="1">
      <alignment horizontal="left" vertical="center" wrapText="1"/>
    </xf>
    <xf numFmtId="0" fontId="26" fillId="5" borderId="39" xfId="0" applyFont="1" applyFill="1" applyBorder="1" applyAlignment="1">
      <alignment horizontal="left" vertical="center" wrapText="1"/>
    </xf>
    <xf numFmtId="0" fontId="26" fillId="5" borderId="40" xfId="0" applyFont="1" applyFill="1" applyBorder="1" applyAlignment="1">
      <alignment horizontal="left" vertical="center" wrapText="1"/>
    </xf>
    <xf numFmtId="0" fontId="26" fillId="5" borderId="42" xfId="0" applyFont="1" applyFill="1" applyBorder="1" applyAlignment="1">
      <alignment horizontal="left" vertical="center" wrapText="1"/>
    </xf>
    <xf numFmtId="0" fontId="26" fillId="5" borderId="35" xfId="0" applyFont="1" applyFill="1" applyBorder="1" applyAlignment="1">
      <alignment vertical="center" wrapText="1"/>
    </xf>
    <xf numFmtId="0" fontId="26" fillId="5" borderId="36" xfId="0" applyFont="1" applyFill="1" applyBorder="1" applyAlignment="1">
      <alignment vertical="center" wrapText="1"/>
    </xf>
    <xf numFmtId="0" fontId="26" fillId="5" borderId="37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34" fillId="5" borderId="48" xfId="0" applyFont="1" applyFill="1" applyBorder="1" applyAlignment="1">
      <alignment horizontal="left" vertical="center" wrapText="1"/>
    </xf>
    <xf numFmtId="0" fontId="34" fillId="5" borderId="36" xfId="0" applyFont="1" applyFill="1" applyBorder="1" applyAlignment="1">
      <alignment horizontal="left" vertical="center" wrapText="1"/>
    </xf>
    <xf numFmtId="0" fontId="34" fillId="5" borderId="37" xfId="0" applyFont="1" applyFill="1" applyBorder="1" applyAlignment="1">
      <alignment horizontal="left" vertical="center" wrapText="1"/>
    </xf>
    <xf numFmtId="0" fontId="34" fillId="5" borderId="2" xfId="0" applyFont="1" applyFill="1" applyBorder="1" applyAlignment="1">
      <alignment horizontal="left" vertical="center" wrapText="1"/>
    </xf>
    <xf numFmtId="0" fontId="34" fillId="5" borderId="3" xfId="0" applyFont="1" applyFill="1" applyBorder="1" applyAlignment="1">
      <alignment horizontal="left" vertical="center" wrapText="1"/>
    </xf>
    <xf numFmtId="0" fontId="34" fillId="5" borderId="49" xfId="0" applyFont="1" applyFill="1" applyBorder="1" applyAlignment="1">
      <alignment horizontal="left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textRotation="255"/>
    </xf>
    <xf numFmtId="0" fontId="9" fillId="0" borderId="20" xfId="0" applyFont="1" applyFill="1" applyBorder="1" applyAlignment="1">
      <alignment horizontal="center" vertical="center" textRotation="255"/>
    </xf>
    <xf numFmtId="0" fontId="9" fillId="0" borderId="22" xfId="0" applyFont="1" applyFill="1" applyBorder="1" applyAlignment="1">
      <alignment horizontal="center" vertical="center" textRotation="255"/>
    </xf>
    <xf numFmtId="0" fontId="9" fillId="0" borderId="27" xfId="0" applyFont="1" applyFill="1" applyBorder="1" applyAlignment="1">
      <alignment horizontal="center" vertical="center" textRotation="255"/>
    </xf>
    <xf numFmtId="0" fontId="9" fillId="0" borderId="28" xfId="0" applyFont="1" applyFill="1" applyBorder="1" applyAlignment="1">
      <alignment horizontal="center" vertical="center" textRotation="255"/>
    </xf>
    <xf numFmtId="0" fontId="9" fillId="0" borderId="29" xfId="0" applyFont="1" applyFill="1" applyBorder="1" applyAlignment="1">
      <alignment horizontal="center" vertical="center" textRotation="255"/>
    </xf>
    <xf numFmtId="0" fontId="9" fillId="0" borderId="12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33" fillId="5" borderId="0" xfId="0" applyFont="1" applyFill="1" applyBorder="1" applyAlignment="1">
      <alignment horizontal="center" vertical="center"/>
    </xf>
    <xf numFmtId="0" fontId="33" fillId="5" borderId="2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right" vertical="center"/>
    </xf>
    <xf numFmtId="0" fontId="9" fillId="0" borderId="25" xfId="0" applyFont="1" applyFill="1" applyBorder="1" applyAlignment="1">
      <alignment horizontal="right" vertical="center"/>
    </xf>
    <xf numFmtId="0" fontId="33" fillId="5" borderId="25" xfId="0" applyFont="1" applyFill="1" applyBorder="1" applyAlignment="1">
      <alignment horizontal="center" vertical="center"/>
    </xf>
    <xf numFmtId="0" fontId="33" fillId="5" borderId="26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 textRotation="255"/>
    </xf>
    <xf numFmtId="0" fontId="9" fillId="5" borderId="29" xfId="0" applyFont="1" applyFill="1" applyBorder="1" applyAlignment="1">
      <alignment horizontal="center" vertical="center" textRotation="255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textRotation="255"/>
    </xf>
    <xf numFmtId="0" fontId="11" fillId="0" borderId="29" xfId="0" applyFont="1" applyFill="1" applyBorder="1" applyAlignment="1">
      <alignment horizontal="center" vertical="center" textRotation="255"/>
    </xf>
    <xf numFmtId="0" fontId="9" fillId="0" borderId="17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right" vertical="center"/>
    </xf>
    <xf numFmtId="0" fontId="33" fillId="5" borderId="18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9" fillId="5" borderId="48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26" fillId="5" borderId="4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102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5" fillId="5" borderId="43" xfId="0" applyFont="1" applyFill="1" applyBorder="1" applyAlignment="1">
      <alignment horizontal="center" vertical="center" shrinkToFit="1"/>
    </xf>
    <xf numFmtId="0" fontId="35" fillId="5" borderId="44" xfId="0" applyFont="1" applyFill="1" applyBorder="1" applyAlignment="1">
      <alignment horizontal="center" vertical="center" shrinkToFit="1"/>
    </xf>
    <xf numFmtId="0" fontId="35" fillId="5" borderId="45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4" fillId="5" borderId="43" xfId="0" applyFont="1" applyFill="1" applyBorder="1" applyAlignment="1">
      <alignment horizontal="left" vertical="center" shrinkToFit="1"/>
    </xf>
    <xf numFmtId="0" fontId="34" fillId="5" borderId="44" xfId="0" applyFont="1" applyFill="1" applyBorder="1" applyAlignment="1">
      <alignment horizontal="left" vertical="center" shrinkToFit="1"/>
    </xf>
    <xf numFmtId="0" fontId="34" fillId="5" borderId="45" xfId="0" applyFont="1" applyFill="1" applyBorder="1" applyAlignment="1">
      <alignment horizontal="left" vertical="center" shrinkToFit="1"/>
    </xf>
    <xf numFmtId="0" fontId="34" fillId="5" borderId="51" xfId="0" applyFont="1" applyFill="1" applyBorder="1" applyAlignment="1">
      <alignment horizontal="center" vertical="center"/>
    </xf>
    <xf numFmtId="0" fontId="34" fillId="5" borderId="44" xfId="0" applyFont="1" applyFill="1" applyBorder="1" applyAlignment="1">
      <alignment horizontal="center" vertical="center"/>
    </xf>
    <xf numFmtId="0" fontId="34" fillId="5" borderId="46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26" fillId="5" borderId="39" xfId="0" applyFont="1" applyFill="1" applyBorder="1" applyAlignment="1">
      <alignment horizontal="center" vertical="center" wrapText="1"/>
    </xf>
    <xf numFmtId="0" fontId="26" fillId="5" borderId="40" xfId="0" applyFont="1" applyFill="1" applyBorder="1" applyAlignment="1">
      <alignment horizontal="center" vertical="center" wrapText="1"/>
    </xf>
    <xf numFmtId="0" fontId="26" fillId="5" borderId="42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/>
    </xf>
    <xf numFmtId="0" fontId="34" fillId="5" borderId="21" xfId="0" applyFont="1" applyFill="1" applyBorder="1" applyAlignment="1">
      <alignment horizontal="center" vertical="center"/>
    </xf>
    <xf numFmtId="0" fontId="33" fillId="5" borderId="43" xfId="0" applyFont="1" applyFill="1" applyBorder="1" applyAlignment="1">
      <alignment horizontal="left" vertical="center" shrinkToFit="1"/>
    </xf>
    <xf numFmtId="0" fontId="33" fillId="5" borderId="44" xfId="0" applyFont="1" applyFill="1" applyBorder="1" applyAlignment="1">
      <alignment horizontal="left" vertical="center" shrinkToFit="1"/>
    </xf>
    <xf numFmtId="0" fontId="33" fillId="5" borderId="45" xfId="0" applyFont="1" applyFill="1" applyBorder="1" applyAlignment="1">
      <alignment horizontal="left" vertical="center" shrinkToFit="1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33" fillId="5" borderId="29" xfId="0" applyFont="1" applyFill="1" applyBorder="1" applyAlignment="1">
      <alignment horizontal="left" vertical="center" shrinkToFit="1"/>
    </xf>
    <xf numFmtId="0" fontId="33" fillId="5" borderId="50" xfId="0" applyFont="1" applyFill="1" applyBorder="1" applyAlignment="1">
      <alignment horizontal="left" vertical="center" shrinkToFit="1"/>
    </xf>
    <xf numFmtId="0" fontId="33" fillId="5" borderId="23" xfId="0" applyFont="1" applyFill="1" applyBorder="1" applyAlignment="1">
      <alignment horizontal="left" vertical="center" shrinkToFit="1"/>
    </xf>
    <xf numFmtId="0" fontId="33" fillId="5" borderId="105" xfId="0" applyFont="1" applyFill="1" applyBorder="1" applyAlignment="1">
      <alignment horizontal="left" vertical="center" shrinkToFit="1"/>
    </xf>
    <xf numFmtId="0" fontId="9" fillId="4" borderId="32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4" fillId="5" borderId="33" xfId="0" applyNumberFormat="1" applyFont="1" applyFill="1" applyBorder="1" applyAlignment="1">
      <alignment horizontal="center" vertical="center"/>
    </xf>
    <xf numFmtId="0" fontId="26" fillId="5" borderId="106" xfId="0" applyFont="1" applyFill="1" applyBorder="1" applyAlignment="1">
      <alignment horizontal="left" vertical="center" wrapText="1"/>
    </xf>
    <xf numFmtId="0" fontId="26" fillId="5" borderId="38" xfId="0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49" xfId="0" applyFill="1" applyBorder="1" applyAlignment="1">
      <alignment horizontal="left" vertical="center" wrapText="1"/>
    </xf>
    <xf numFmtId="0" fontId="33" fillId="5" borderId="43" xfId="0" applyFont="1" applyFill="1" applyBorder="1" applyAlignment="1">
      <alignment horizontal="center" vertical="center" shrinkToFit="1"/>
    </xf>
    <xf numFmtId="0" fontId="33" fillId="5" borderId="44" xfId="0" applyFont="1" applyFill="1" applyBorder="1" applyAlignment="1">
      <alignment horizontal="center" vertical="center" shrinkToFit="1"/>
    </xf>
    <xf numFmtId="0" fontId="33" fillId="5" borderId="45" xfId="0" applyFont="1" applyFill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34" fillId="5" borderId="32" xfId="0" applyFont="1" applyFill="1" applyBorder="1" applyAlignment="1">
      <alignment horizontal="center" vertical="center"/>
    </xf>
    <xf numFmtId="0" fontId="34" fillId="5" borderId="33" xfId="0" applyFont="1" applyFill="1" applyBorder="1" applyAlignment="1">
      <alignment horizontal="center" vertical="center"/>
    </xf>
    <xf numFmtId="0" fontId="34" fillId="5" borderId="34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4" fillId="5" borderId="51" xfId="0" applyFont="1" applyFill="1" applyBorder="1" applyAlignment="1">
      <alignment horizontal="left" vertical="center" wrapText="1"/>
    </xf>
    <xf numFmtId="0" fontId="34" fillId="5" borderId="44" xfId="0" applyFont="1" applyFill="1" applyBorder="1" applyAlignment="1">
      <alignment horizontal="left" vertical="center" wrapText="1"/>
    </xf>
    <xf numFmtId="0" fontId="34" fillId="5" borderId="45" xfId="0" applyFont="1" applyFill="1" applyBorder="1" applyAlignment="1">
      <alignment horizontal="left" vertical="center" wrapText="1"/>
    </xf>
    <xf numFmtId="0" fontId="9" fillId="5" borderId="48" xfId="0" applyFont="1" applyFill="1" applyBorder="1" applyAlignment="1">
      <alignment horizontal="left" vertical="center" wrapText="1"/>
    </xf>
    <xf numFmtId="0" fontId="9" fillId="5" borderId="36" xfId="0" applyFont="1" applyFill="1" applyBorder="1" applyAlignment="1">
      <alignment horizontal="left" vertical="center" wrapText="1"/>
    </xf>
    <xf numFmtId="0" fontId="9" fillId="5" borderId="37" xfId="0" applyFont="1" applyFill="1" applyBorder="1" applyAlignment="1">
      <alignment horizontal="left" vertical="center" wrapText="1"/>
    </xf>
    <xf numFmtId="0" fontId="26" fillId="5" borderId="2" xfId="0" applyFont="1" applyFill="1" applyBorder="1" applyAlignment="1">
      <alignment horizontal="left" vertical="center" wrapText="1"/>
    </xf>
    <xf numFmtId="0" fontId="26" fillId="5" borderId="3" xfId="0" applyFont="1" applyFill="1" applyBorder="1" applyAlignment="1">
      <alignment horizontal="left" vertical="center" wrapText="1"/>
    </xf>
    <xf numFmtId="0" fontId="26" fillId="5" borderId="49" xfId="0" applyFont="1" applyFill="1" applyBorder="1" applyAlignment="1">
      <alignment horizontal="left" vertical="center" wrapText="1"/>
    </xf>
    <xf numFmtId="0" fontId="7" fillId="0" borderId="38" xfId="1" applyBorder="1" applyAlignment="1">
      <alignment horizontal="center" vertical="center"/>
    </xf>
    <xf numFmtId="0" fontId="7" fillId="0" borderId="3" xfId="1" applyBorder="1" applyAlignment="1">
      <alignment horizontal="center" vertical="center"/>
    </xf>
    <xf numFmtId="0" fontId="7" fillId="0" borderId="4" xfId="1" applyBorder="1" applyAlignment="1">
      <alignment horizontal="center" vertical="center"/>
    </xf>
    <xf numFmtId="0" fontId="7" fillId="0" borderId="2" xfId="1" applyBorder="1" applyAlignment="1">
      <alignment horizontal="center" vertical="center"/>
    </xf>
    <xf numFmtId="0" fontId="7" fillId="0" borderId="49" xfId="1" applyBorder="1" applyAlignment="1">
      <alignment horizontal="center" vertical="center"/>
    </xf>
    <xf numFmtId="0" fontId="7" fillId="0" borderId="40" xfId="1" applyBorder="1" applyAlignment="1">
      <alignment horizontal="center" vertical="center"/>
    </xf>
    <xf numFmtId="0" fontId="7" fillId="0" borderId="42" xfId="1" applyBorder="1" applyAlignment="1">
      <alignment horizontal="center" vertical="center"/>
    </xf>
    <xf numFmtId="0" fontId="7" fillId="0" borderId="35" xfId="1" applyBorder="1" applyAlignment="1">
      <alignment horizontal="center" vertical="center"/>
    </xf>
    <xf numFmtId="0" fontId="7" fillId="0" borderId="36" xfId="1" applyBorder="1" applyAlignment="1">
      <alignment horizontal="center" vertical="center"/>
    </xf>
    <xf numFmtId="0" fontId="7" fillId="0" borderId="47" xfId="1" applyBorder="1" applyAlignment="1">
      <alignment horizontal="center" vertical="center"/>
    </xf>
    <xf numFmtId="0" fontId="7" fillId="0" borderId="48" xfId="1" applyBorder="1" applyAlignment="1">
      <alignment horizontal="center" vertical="center"/>
    </xf>
    <xf numFmtId="0" fontId="7" fillId="0" borderId="37" xfId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/>
    </xf>
    <xf numFmtId="0" fontId="27" fillId="0" borderId="3" xfId="1" applyFont="1" applyFill="1" applyBorder="1" applyAlignment="1">
      <alignment horizontal="center" vertical="center"/>
    </xf>
    <xf numFmtId="0" fontId="32" fillId="5" borderId="3" xfId="1" applyFont="1" applyFill="1" applyBorder="1" applyAlignment="1">
      <alignment horizontal="center" vertical="center"/>
    </xf>
    <xf numFmtId="0" fontId="32" fillId="5" borderId="4" xfId="1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34" fillId="0" borderId="38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34" fillId="0" borderId="106" xfId="0" applyFont="1" applyFill="1" applyBorder="1" applyAlignment="1">
      <alignment horizontal="left" vertical="center" wrapText="1"/>
    </xf>
    <xf numFmtId="0" fontId="34" fillId="0" borderId="40" xfId="0" applyFont="1" applyFill="1" applyBorder="1" applyAlignment="1">
      <alignment horizontal="left" vertical="center" wrapText="1"/>
    </xf>
    <xf numFmtId="0" fontId="34" fillId="0" borderId="42" xfId="0" applyFont="1" applyFill="1" applyBorder="1" applyAlignment="1">
      <alignment horizontal="left" vertical="center" wrapText="1"/>
    </xf>
    <xf numFmtId="0" fontId="34" fillId="0" borderId="35" xfId="0" applyFont="1" applyFill="1" applyBorder="1" applyAlignment="1">
      <alignment vertical="center" wrapText="1"/>
    </xf>
    <xf numFmtId="0" fontId="34" fillId="0" borderId="36" xfId="0" applyFont="1" applyFill="1" applyBorder="1" applyAlignment="1">
      <alignment vertical="center" wrapText="1"/>
    </xf>
    <xf numFmtId="0" fontId="34" fillId="0" borderId="37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34" fillId="0" borderId="49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34" fillId="0" borderId="39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34" fillId="0" borderId="51" xfId="0" applyFont="1" applyFill="1" applyBorder="1" applyAlignment="1">
      <alignment horizontal="left" vertical="center" wrapText="1"/>
    </xf>
    <xf numFmtId="0" fontId="34" fillId="0" borderId="44" xfId="0" applyFont="1" applyFill="1" applyBorder="1" applyAlignment="1">
      <alignment horizontal="left" vertical="center" wrapText="1"/>
    </xf>
    <xf numFmtId="0" fontId="34" fillId="0" borderId="45" xfId="0" applyFont="1" applyFill="1" applyBorder="1" applyAlignment="1">
      <alignment horizontal="left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34" fillId="0" borderId="48" xfId="0" applyFont="1" applyFill="1" applyBorder="1" applyAlignment="1">
      <alignment horizontal="left" vertical="center" wrapText="1"/>
    </xf>
    <xf numFmtId="0" fontId="34" fillId="0" borderId="36" xfId="0" applyFont="1" applyFill="1" applyBorder="1" applyAlignment="1">
      <alignment horizontal="left" vertical="center" wrapText="1"/>
    </xf>
    <xf numFmtId="0" fontId="34" fillId="0" borderId="37" xfId="0" applyFont="1" applyFill="1" applyBorder="1" applyAlignment="1">
      <alignment horizontal="left" vertical="center" wrapText="1"/>
    </xf>
    <xf numFmtId="0" fontId="34" fillId="0" borderId="51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0" borderId="33" xfId="0" applyNumberFormat="1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9" xfId="0" applyFont="1" applyFill="1" applyBorder="1" applyAlignment="1">
      <alignment horizontal="center" vertical="center" wrapText="1"/>
    </xf>
    <xf numFmtId="0" fontId="33" fillId="0" borderId="29" xfId="0" applyFont="1" applyBorder="1" applyAlignment="1">
      <alignment horizontal="left" vertical="center" shrinkToFit="1"/>
    </xf>
    <xf numFmtId="0" fontId="33" fillId="0" borderId="50" xfId="0" applyFont="1" applyBorder="1" applyAlignment="1">
      <alignment horizontal="left" vertical="center" shrinkToFit="1"/>
    </xf>
    <xf numFmtId="0" fontId="33" fillId="0" borderId="23" xfId="0" applyFont="1" applyBorder="1" applyAlignment="1">
      <alignment horizontal="left" vertical="center" shrinkToFit="1"/>
    </xf>
    <xf numFmtId="0" fontId="33" fillId="0" borderId="105" xfId="0" applyFont="1" applyBorder="1" applyAlignment="1">
      <alignment horizontal="left" vertical="center" shrinkToFit="1"/>
    </xf>
    <xf numFmtId="0" fontId="35" fillId="0" borderId="43" xfId="0" applyFont="1" applyBorder="1" applyAlignment="1">
      <alignment horizontal="center" vertical="center" shrinkToFit="1"/>
    </xf>
    <xf numFmtId="0" fontId="35" fillId="0" borderId="44" xfId="0" applyFont="1" applyBorder="1" applyAlignment="1">
      <alignment horizontal="center" vertical="center" shrinkToFit="1"/>
    </xf>
    <xf numFmtId="0" fontId="35" fillId="0" borderId="45" xfId="0" applyFont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33" fillId="0" borderId="43" xfId="0" applyFont="1" applyBorder="1" applyAlignment="1">
      <alignment horizontal="center" vertical="center" shrinkToFit="1"/>
    </xf>
    <xf numFmtId="0" fontId="33" fillId="0" borderId="44" xfId="0" applyFont="1" applyBorder="1" applyAlignment="1">
      <alignment horizontal="center" vertical="center" shrinkToFit="1"/>
    </xf>
    <xf numFmtId="0" fontId="33" fillId="0" borderId="45" xfId="0" applyFont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left" vertical="center" shrinkToFit="1"/>
    </xf>
    <xf numFmtId="0" fontId="34" fillId="0" borderId="44" xfId="0" applyFont="1" applyBorder="1" applyAlignment="1">
      <alignment horizontal="left" vertical="center" shrinkToFit="1"/>
    </xf>
    <xf numFmtId="0" fontId="34" fillId="0" borderId="45" xfId="0" applyFont="1" applyBorder="1" applyAlignment="1">
      <alignment horizontal="left" vertical="center" shrinkToFit="1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33" fillId="0" borderId="43" xfId="0" applyFont="1" applyBorder="1" applyAlignment="1">
      <alignment horizontal="left" vertical="center" shrinkToFit="1"/>
    </xf>
    <xf numFmtId="0" fontId="33" fillId="0" borderId="44" xfId="0" applyFont="1" applyBorder="1" applyAlignment="1">
      <alignment horizontal="left" vertical="center" shrinkToFit="1"/>
    </xf>
    <xf numFmtId="0" fontId="33" fillId="0" borderId="45" xfId="0" applyFont="1" applyBorder="1" applyAlignment="1">
      <alignment horizontal="left" vertical="center" shrinkToFit="1"/>
    </xf>
    <xf numFmtId="0" fontId="33" fillId="0" borderId="18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102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2"/>
    <cellStyle name="標準 2 3" xfId="3"/>
  </cellStyles>
  <dxfs count="0"/>
  <tableStyles count="0" defaultTableStyle="TableStyleMedium2" defaultPivotStyle="PivotStyleMedium9"/>
  <colors>
    <mruColors>
      <color rgb="FFFFFFCC"/>
      <color rgb="FFCCFFFF"/>
      <color rgb="FFFFCCCC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fmlaLink="$BD$17" lockText="1" noThreeD="1"/>
</file>

<file path=xl/ctrlProps/ctrlProp10.xml><?xml version="1.0" encoding="utf-8"?>
<formControlPr xmlns="http://schemas.microsoft.com/office/spreadsheetml/2009/9/main" objectType="Radio" firstButton="1" fmlaLink="$BC$23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Radio" checked="Checked" lockText="1" noThreeD="1"/>
</file>

<file path=xl/ctrlProps/ctrlProp104.xml><?xml version="1.0" encoding="utf-8"?>
<formControlPr xmlns="http://schemas.microsoft.com/office/spreadsheetml/2009/9/main" objectType="Radio" checked="Checked" lockText="1" noThreeD="1"/>
</file>

<file path=xl/ctrlProps/ctrlProp105.xml><?xml version="1.0" encoding="utf-8"?>
<formControlPr xmlns="http://schemas.microsoft.com/office/spreadsheetml/2009/9/main" objectType="Radio" checked="Checked" lockText="1" noThreeD="1"/>
</file>

<file path=xl/ctrlProps/ctrlProp106.xml><?xml version="1.0" encoding="utf-8"?>
<formControlPr xmlns="http://schemas.microsoft.com/office/spreadsheetml/2009/9/main" objectType="Radio" checked="Checked" lockText="1" noThreeD="1"/>
</file>

<file path=xl/ctrlProps/ctrlProp107.xml><?xml version="1.0" encoding="utf-8"?>
<formControlPr xmlns="http://schemas.microsoft.com/office/spreadsheetml/2009/9/main" objectType="Radio" checked="Checked" lockText="1" noThreeD="1"/>
</file>

<file path=xl/ctrlProps/ctrlProp108.xml><?xml version="1.0" encoding="utf-8"?>
<formControlPr xmlns="http://schemas.microsoft.com/office/spreadsheetml/2009/9/main" objectType="Radio" checked="Checked" lockText="1" noThreeD="1"/>
</file>

<file path=xl/ctrlProps/ctrlProp109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CheckBox" fmlaLink="$BD$23" lockText="1" noThreeD="1"/>
</file>

<file path=xl/ctrlProps/ctrlProp110.xml><?xml version="1.0" encoding="utf-8"?>
<formControlPr xmlns="http://schemas.microsoft.com/office/spreadsheetml/2009/9/main" objectType="Radio" checked="Checked" lockText="1" noThreeD="1"/>
</file>

<file path=xl/ctrlProps/ctrlProp111.xml><?xml version="1.0" encoding="utf-8"?>
<formControlPr xmlns="http://schemas.microsoft.com/office/spreadsheetml/2009/9/main" objectType="Radio" checked="Checked" lockText="1" noThreeD="1"/>
</file>

<file path=xl/ctrlProps/ctrlProp112.xml><?xml version="1.0" encoding="utf-8"?>
<formControlPr xmlns="http://schemas.microsoft.com/office/spreadsheetml/2009/9/main" objectType="Radio" checked="Checked" lockText="1" noThreeD="1"/>
</file>

<file path=xl/ctrlProps/ctrlProp113.xml><?xml version="1.0" encoding="utf-8"?>
<formControlPr xmlns="http://schemas.microsoft.com/office/spreadsheetml/2009/9/main" objectType="Radio" checked="Checked" lockText="1" noThreeD="1"/>
</file>

<file path=xl/ctrlProps/ctrlProp114.xml><?xml version="1.0" encoding="utf-8"?>
<formControlPr xmlns="http://schemas.microsoft.com/office/spreadsheetml/2009/9/main" objectType="Radio" checked="Checked" lockText="1" noThreeD="1"/>
</file>

<file path=xl/ctrlProps/ctrlProp115.xml><?xml version="1.0" encoding="utf-8"?>
<formControlPr xmlns="http://schemas.microsoft.com/office/spreadsheetml/2009/9/main" objectType="Radio" checked="Checked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CheckBox" fmlaLink="$BE$23" lockText="1" noThreeD="1"/>
</file>

<file path=xl/ctrlProps/ctrlProp120.xml><?xml version="1.0" encoding="utf-8"?>
<formControlPr xmlns="http://schemas.microsoft.com/office/spreadsheetml/2009/9/main" objectType="Radio" checked="Checked" lockText="1" noThreeD="1"/>
</file>

<file path=xl/ctrlProps/ctrlProp121.xml><?xml version="1.0" encoding="utf-8"?>
<formControlPr xmlns="http://schemas.microsoft.com/office/spreadsheetml/2009/9/main" objectType="Radio" checked="Checked" lockText="1" noThreeD="1"/>
</file>

<file path=xl/ctrlProps/ctrlProp122.xml><?xml version="1.0" encoding="utf-8"?>
<formControlPr xmlns="http://schemas.microsoft.com/office/spreadsheetml/2009/9/main" objectType="Radio" checked="Checked" lockText="1" noThreeD="1"/>
</file>

<file path=xl/ctrlProps/ctrlProp123.xml><?xml version="1.0" encoding="utf-8"?>
<formControlPr xmlns="http://schemas.microsoft.com/office/spreadsheetml/2009/9/main" objectType="Radio" checked="Checked" lockText="1" noThreeD="1"/>
</file>

<file path=xl/ctrlProps/ctrlProp124.xml><?xml version="1.0" encoding="utf-8"?>
<formControlPr xmlns="http://schemas.microsoft.com/office/spreadsheetml/2009/9/main" objectType="Radio" checked="Checked" lockText="1" noThreeD="1"/>
</file>

<file path=xl/ctrlProps/ctrlProp125.xml><?xml version="1.0" encoding="utf-8"?>
<formControlPr xmlns="http://schemas.microsoft.com/office/spreadsheetml/2009/9/main" objectType="Radio" checked="Checked" lockText="1" noThreeD="1"/>
</file>

<file path=xl/ctrlProps/ctrlProp126.xml><?xml version="1.0" encoding="utf-8"?>
<formControlPr xmlns="http://schemas.microsoft.com/office/spreadsheetml/2009/9/main" objectType="Radio" checked="Checked" lockText="1" noThreeD="1"/>
</file>

<file path=xl/ctrlProps/ctrlProp127.xml><?xml version="1.0" encoding="utf-8"?>
<formControlPr xmlns="http://schemas.microsoft.com/office/spreadsheetml/2009/9/main" objectType="Radio" checked="Checked" firstButton="1" fmlaLink="$BD$17" lockText="1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Radio" checked="Checked" firstButton="1" fmlaLink="$BC$22" lockText="1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CheckBox" fmlaLink="$BD$22" lockText="1" noThreeD="1"/>
</file>

<file path=xl/ctrlProps/ctrlProp133.xml><?xml version="1.0" encoding="utf-8"?>
<formControlPr xmlns="http://schemas.microsoft.com/office/spreadsheetml/2009/9/main" objectType="CheckBox" fmlaLink="$BE$22" lockText="1" noThreeD="1"/>
</file>

<file path=xl/ctrlProps/ctrlProp134.xml><?xml version="1.0" encoding="utf-8"?>
<formControlPr xmlns="http://schemas.microsoft.com/office/spreadsheetml/2009/9/main" objectType="CheckBox" fmlaLink="$BF$22" lockText="1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Radio" checked="Checked" firstButton="1" fmlaLink="$BC$23" lockText="1" noThreeD="1"/>
</file>

<file path=xl/ctrlProps/ctrlProp137.xml><?xml version="1.0" encoding="utf-8"?>
<formControlPr xmlns="http://schemas.microsoft.com/office/spreadsheetml/2009/9/main" objectType="CheckBox" fmlaLink="$BD$23" lockText="1" noThreeD="1"/>
</file>

<file path=xl/ctrlProps/ctrlProp138.xml><?xml version="1.0" encoding="utf-8"?>
<formControlPr xmlns="http://schemas.microsoft.com/office/spreadsheetml/2009/9/main" objectType="CheckBox" fmlaLink="$BE$23" lockText="1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BC$24" lockText="1" noThreeD="1"/>
</file>

<file path=xl/ctrlProps/ctrlProp140.xml><?xml version="1.0" encoding="utf-8"?>
<formControlPr xmlns="http://schemas.microsoft.com/office/spreadsheetml/2009/9/main" objectType="Radio" checked="Checked" firstButton="1" fmlaLink="$BC$24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CheckBox" fmlaLink="$BD$24" lockText="1" noThreeD="1"/>
</file>

<file path=xl/ctrlProps/ctrlProp143.xml><?xml version="1.0" encoding="utf-8"?>
<formControlPr xmlns="http://schemas.microsoft.com/office/spreadsheetml/2009/9/main" objectType="CheckBox" fmlaLink="$BE$24" lockText="1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Radio" checked="Checked" firstButton="1" fmlaLink="$BC$29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Radio" checked="Checked" firstButton="1" fmlaLink="$BC$25" lockText="1" noThreeD="1"/>
</file>

<file path=xl/ctrlProps/ctrlProp149.xml><?xml version="1.0" encoding="utf-8"?>
<formControlPr xmlns="http://schemas.microsoft.com/office/spreadsheetml/2009/9/main" objectType="CheckBox" fmlaLink="$BD$29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CheckBox" fmlaLink="$BE$29" lockText="1" noThreeD="1"/>
</file>

<file path=xl/ctrlProps/ctrlProp151.xml><?xml version="1.0" encoding="utf-8"?>
<formControlPr xmlns="http://schemas.microsoft.com/office/spreadsheetml/2009/9/main" objectType="CheckBox" fmlaLink="$BF$29" lockText="1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Radio" checked="Checked" firstButton="1" fmlaLink="$BC$30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CheckBox" fmlaLink="$BD$30" lockText="1" noThreeD="1"/>
</file>

<file path=xl/ctrlProps/ctrlProp156.xml><?xml version="1.0" encoding="utf-8"?>
<formControlPr xmlns="http://schemas.microsoft.com/office/spreadsheetml/2009/9/main" objectType="CheckBox" fmlaLink="$BE$30" lockText="1" noThreeD="1"/>
</file>

<file path=xl/ctrlProps/ctrlProp157.xml><?xml version="1.0" encoding="utf-8"?>
<formControlPr xmlns="http://schemas.microsoft.com/office/spreadsheetml/2009/9/main" objectType="Radio" checked="Checked" firstButton="1" fmlaLink="$BC$31" lockText="1" noThreeD="1"/>
</file>

<file path=xl/ctrlProps/ctrlProp158.xml><?xml version="1.0" encoding="utf-8"?>
<formControlPr xmlns="http://schemas.microsoft.com/office/spreadsheetml/2009/9/main" objectType="GBox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$BD$24" lockText="1" noThreeD="1"/>
</file>

<file path=xl/ctrlProps/ctrlProp160.xml><?xml version="1.0" encoding="utf-8"?>
<formControlPr xmlns="http://schemas.microsoft.com/office/spreadsheetml/2009/9/main" objectType="GBox" noThreeD="1"/>
</file>

<file path=xl/ctrlProps/ctrlProp161.xml><?xml version="1.0" encoding="utf-8"?>
<formControlPr xmlns="http://schemas.microsoft.com/office/spreadsheetml/2009/9/main" objectType="Radio" firstButton="1" fmlaLink="$BC$35" lockText="1" noThreeD="1"/>
</file>

<file path=xl/ctrlProps/ctrlProp162.xml><?xml version="1.0" encoding="utf-8"?>
<formControlPr xmlns="http://schemas.microsoft.com/office/spreadsheetml/2009/9/main" objectType="Radio" checked="Checked" lockText="1" noThreeD="1"/>
</file>

<file path=xl/ctrlProps/ctrlProp163.xml><?xml version="1.0" encoding="utf-8"?>
<formControlPr xmlns="http://schemas.microsoft.com/office/spreadsheetml/2009/9/main" objectType="CheckBox" checked="Checked" fmlaLink="$BD$35" lockText="1" noThreeD="1"/>
</file>

<file path=xl/ctrlProps/ctrlProp164.xml><?xml version="1.0" encoding="utf-8"?>
<formControlPr xmlns="http://schemas.microsoft.com/office/spreadsheetml/2009/9/main" objectType="CheckBox" fmlaLink="$BE$35" lockText="1" noThreeD="1"/>
</file>

<file path=xl/ctrlProps/ctrlProp165.xml><?xml version="1.0" encoding="utf-8"?>
<formControlPr xmlns="http://schemas.microsoft.com/office/spreadsheetml/2009/9/main" objectType="CheckBox" fmlaLink="$BF$35" lockText="1" noThreeD="1"/>
</file>

<file path=xl/ctrlProps/ctrlProp166.xml><?xml version="1.0" encoding="utf-8"?>
<formControlPr xmlns="http://schemas.microsoft.com/office/spreadsheetml/2009/9/main" objectType="CheckBox" fmlaLink="$BG$35" lockText="1" noThreeD="1"/>
</file>

<file path=xl/ctrlProps/ctrlProp167.xml><?xml version="1.0" encoding="utf-8"?>
<formControlPr xmlns="http://schemas.microsoft.com/office/spreadsheetml/2009/9/main" objectType="CheckBox" fmlaLink="$BD$36" lockText="1" noThreeD="1"/>
</file>

<file path=xl/ctrlProps/ctrlProp168.xml><?xml version="1.0" encoding="utf-8"?>
<formControlPr xmlns="http://schemas.microsoft.com/office/spreadsheetml/2009/9/main" objectType="CheckBox" fmlaLink="$BE$36" lockText="1" noThreeD="1"/>
</file>

<file path=xl/ctrlProps/ctrlProp169.xml><?xml version="1.0" encoding="utf-8"?>
<formControlPr xmlns="http://schemas.microsoft.com/office/spreadsheetml/2009/9/main" objectType="CheckBox" checked="Checked" fmlaLink="$BF$36" lockText="1" noThreeD="1"/>
</file>

<file path=xl/ctrlProps/ctrlProp17.xml><?xml version="1.0" encoding="utf-8"?>
<formControlPr xmlns="http://schemas.microsoft.com/office/spreadsheetml/2009/9/main" objectType="CheckBox" fmlaLink="$BE$24" lockText="1" noThreeD="1"/>
</file>

<file path=xl/ctrlProps/ctrlProp170.xml><?xml version="1.0" encoding="utf-8"?>
<formControlPr xmlns="http://schemas.microsoft.com/office/spreadsheetml/2009/9/main" objectType="CheckBox" fmlaLink="$BG$36" lockText="1" noThreeD="1"/>
</file>

<file path=xl/ctrlProps/ctrlProp171.xml><?xml version="1.0" encoding="utf-8"?>
<formControlPr xmlns="http://schemas.microsoft.com/office/spreadsheetml/2009/9/main" objectType="CheckBox" fmlaLink="$BH$36" lockText="1" noThreeD="1"/>
</file>

<file path=xl/ctrlProps/ctrlProp172.xml><?xml version="1.0" encoding="utf-8"?>
<formControlPr xmlns="http://schemas.microsoft.com/office/spreadsheetml/2009/9/main" objectType="CheckBox" fmlaLink="$BI$36" lockText="1" noThreeD="1"/>
</file>

<file path=xl/ctrlProps/ctrlProp173.xml><?xml version="1.0" encoding="utf-8"?>
<formControlPr xmlns="http://schemas.microsoft.com/office/spreadsheetml/2009/9/main" objectType="GBox" noThreeD="1"/>
</file>

<file path=xl/ctrlProps/ctrlProp174.xml><?xml version="1.0" encoding="utf-8"?>
<formControlPr xmlns="http://schemas.microsoft.com/office/spreadsheetml/2009/9/main" objectType="Radio" firstButton="1" fmlaLink="$BC$36" lockText="1" noThreeD="1"/>
</file>

<file path=xl/ctrlProps/ctrlProp175.xml><?xml version="1.0" encoding="utf-8"?>
<formControlPr xmlns="http://schemas.microsoft.com/office/spreadsheetml/2009/9/main" objectType="Radio" checked="Checked" lockText="1" noThreeD="1"/>
</file>

<file path=xl/ctrlProps/ctrlProp176.xml><?xml version="1.0" encoding="utf-8"?>
<formControlPr xmlns="http://schemas.microsoft.com/office/spreadsheetml/2009/9/main" objectType="GBox" noThreeD="1"/>
</file>

<file path=xl/ctrlProps/ctrlProp177.xml><?xml version="1.0" encoding="utf-8"?>
<formControlPr xmlns="http://schemas.microsoft.com/office/spreadsheetml/2009/9/main" objectType="Radio" checked="Checked" firstButton="1" fmlaLink="$BC$37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firstButton="1" fmlaLink="$BC$38" lockText="1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Radio" checked="Checked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GBox" noThreeD="1"/>
</file>

<file path=xl/ctrlProps/ctrlProp184.xml><?xml version="1.0" encoding="utf-8"?>
<formControlPr xmlns="http://schemas.microsoft.com/office/spreadsheetml/2009/9/main" objectType="Radio" firstButton="1" fmlaLink="$BC$42" lockText="1" noThreeD="1"/>
</file>

<file path=xl/ctrlProps/ctrlProp185.xml><?xml version="1.0" encoding="utf-8"?>
<formControlPr xmlns="http://schemas.microsoft.com/office/spreadsheetml/2009/9/main" objectType="Radio" checked="Checked" lockText="1" noThreeD="1"/>
</file>

<file path=xl/ctrlProps/ctrlProp186.xml><?xml version="1.0" encoding="utf-8"?>
<formControlPr xmlns="http://schemas.microsoft.com/office/spreadsheetml/2009/9/main" objectType="CheckBox" checked="Checked" fmlaLink="$BD$42" lockText="1" noThreeD="1"/>
</file>

<file path=xl/ctrlProps/ctrlProp187.xml><?xml version="1.0" encoding="utf-8"?>
<formControlPr xmlns="http://schemas.microsoft.com/office/spreadsheetml/2009/9/main" objectType="CheckBox" fmlaLink="$BE$42" lockText="1" noThreeD="1"/>
</file>

<file path=xl/ctrlProps/ctrlProp188.xml><?xml version="1.0" encoding="utf-8"?>
<formControlPr xmlns="http://schemas.microsoft.com/office/spreadsheetml/2009/9/main" objectType="CheckBox" fmlaLink="$BF$42" lockText="1" noThreeD="1"/>
</file>

<file path=xl/ctrlProps/ctrlProp189.xml><?xml version="1.0" encoding="utf-8"?>
<formControlPr xmlns="http://schemas.microsoft.com/office/spreadsheetml/2009/9/main" objectType="CheckBox" fmlaLink="$BG$42" lockText="1" noThreeD="1"/>
</file>

<file path=xl/ctrlProps/ctrlProp19.xml><?xml version="1.0" encoding="utf-8"?>
<formControlPr xmlns="http://schemas.microsoft.com/office/spreadsheetml/2009/9/main" objectType="Radio" firstButton="1" fmlaLink="$BC$29" lockText="1" noThreeD="1"/>
</file>

<file path=xl/ctrlProps/ctrlProp190.xml><?xml version="1.0" encoding="utf-8"?>
<formControlPr xmlns="http://schemas.microsoft.com/office/spreadsheetml/2009/9/main" objectType="GBox" noThreeD="1"/>
</file>

<file path=xl/ctrlProps/ctrlProp191.xml><?xml version="1.0" encoding="utf-8"?>
<formControlPr xmlns="http://schemas.microsoft.com/office/spreadsheetml/2009/9/main" objectType="Radio" firstButton="1" fmlaLink="$BC$43" lockText="1" noThreeD="1"/>
</file>

<file path=xl/ctrlProps/ctrlProp192.xml><?xml version="1.0" encoding="utf-8"?>
<formControlPr xmlns="http://schemas.microsoft.com/office/spreadsheetml/2009/9/main" objectType="Radio" checked="Checked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GBox" noThreeD="1"/>
</file>

<file path=xl/ctrlProps/ctrlProp195.xml><?xml version="1.0" encoding="utf-8"?>
<formControlPr xmlns="http://schemas.microsoft.com/office/spreadsheetml/2009/9/main" objectType="Radio" checked="Checked" firstButton="1" fmlaLink="$BC$46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Radio" firstButton="1" fmlaLink="$BC$47" lockText="1" noThreeD="1"/>
</file>

<file path=xl/ctrlProps/ctrlProp19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CheckBox" fmlaLink="$BD$46" lockText="1" noThreeD="1"/>
</file>

<file path=xl/ctrlProps/ctrlProp201.xml><?xml version="1.0" encoding="utf-8"?>
<formControlPr xmlns="http://schemas.microsoft.com/office/spreadsheetml/2009/9/main" objectType="CheckBox" fmlaLink="$BE$46" lockText="1" noThreeD="1"/>
</file>

<file path=xl/ctrlProps/ctrlProp202.xml><?xml version="1.0" encoding="utf-8"?>
<formControlPr xmlns="http://schemas.microsoft.com/office/spreadsheetml/2009/9/main" objectType="CheckBox" fmlaLink="$BF$46" lockText="1" noThreeD="1"/>
</file>

<file path=xl/ctrlProps/ctrlProp203.xml><?xml version="1.0" encoding="utf-8"?>
<formControlPr xmlns="http://schemas.microsoft.com/office/spreadsheetml/2009/9/main" objectType="CheckBox" checked="Checked" fmlaLink="$BD$47" lockText="1" noThreeD="1"/>
</file>

<file path=xl/ctrlProps/ctrlProp204.xml><?xml version="1.0" encoding="utf-8"?>
<formControlPr xmlns="http://schemas.microsoft.com/office/spreadsheetml/2009/9/main" objectType="CheckBox" fmlaLink="$BE$47" lockText="1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Radio" checked="Checked" firstButton="1" fmlaLink="$BC$48" lockText="1" noThreeD="1"/>
</file>

<file path=xl/ctrlProps/ctrlProp207.xml><?xml version="1.0" encoding="utf-8"?>
<formControlPr xmlns="http://schemas.microsoft.com/office/spreadsheetml/2009/9/main" objectType="Radio" lockText="1" noThreeD="1"/>
</file>

<file path=xl/ctrlProps/ctrlProp208.xml><?xml version="1.0" encoding="utf-8"?>
<formControlPr xmlns="http://schemas.microsoft.com/office/spreadsheetml/2009/9/main" objectType="GBox" noThreeD="1"/>
</file>

<file path=xl/ctrlProps/ctrlProp209.xml><?xml version="1.0" encoding="utf-8"?>
<formControlPr xmlns="http://schemas.microsoft.com/office/spreadsheetml/2009/9/main" objectType="Radio" firstButton="1" fmlaLink="$BC$49" lockText="1" noThreeD="1"/>
</file>

<file path=xl/ctrlProps/ctrlProp21.xml><?xml version="1.0" encoding="utf-8"?>
<formControlPr xmlns="http://schemas.microsoft.com/office/spreadsheetml/2009/9/main" objectType="GBox" noThreeD="1"/>
</file>

<file path=xl/ctrlProps/ctrlProp210.xml><?xml version="1.0" encoding="utf-8"?>
<formControlPr xmlns="http://schemas.microsoft.com/office/spreadsheetml/2009/9/main" objectType="Radio" checked="Checked" lockText="1" noThreeD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Radio" checked="Checked" firstButton="1" fmlaLink="$BC$50" lockText="1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Radio" lockText="1" noThreeD="1"/>
</file>

<file path=xl/ctrlProps/ctrlProp215.xml><?xml version="1.0" encoding="utf-8"?>
<formControlPr xmlns="http://schemas.microsoft.com/office/spreadsheetml/2009/9/main" objectType="GBox" noThreeD="1"/>
</file>

<file path=xl/ctrlProps/ctrlProp216.xml><?xml version="1.0" encoding="utf-8"?>
<formControlPr xmlns="http://schemas.microsoft.com/office/spreadsheetml/2009/9/main" objectType="Radio" firstButton="1" fmlaLink="$BC$54" lockText="1" noThreeD="1"/>
</file>

<file path=xl/ctrlProps/ctrlProp217.xml><?xml version="1.0" encoding="utf-8"?>
<formControlPr xmlns="http://schemas.microsoft.com/office/spreadsheetml/2009/9/main" objectType="Radio" checked="Checked" lockText="1" noThreeD="1"/>
</file>

<file path=xl/ctrlProps/ctrlProp218.xml><?xml version="1.0" encoding="utf-8"?>
<formControlPr xmlns="http://schemas.microsoft.com/office/spreadsheetml/2009/9/main" objectType="GBox" noThreeD="1"/>
</file>

<file path=xl/ctrlProps/ctrlProp219.xml><?xml version="1.0" encoding="utf-8"?>
<formControlPr xmlns="http://schemas.microsoft.com/office/spreadsheetml/2009/9/main" objectType="Radio" firstButton="1" fmlaLink="$BC$55" lockText="1" noThreeD="1"/>
</file>

<file path=xl/ctrlProps/ctrlProp22.xml><?xml version="1.0" encoding="utf-8"?>
<formControlPr xmlns="http://schemas.microsoft.com/office/spreadsheetml/2009/9/main" objectType="Radio" firstButton="1" fmlaLink="$BC$25" lockText="1" noThreeD="1"/>
</file>

<file path=xl/ctrlProps/ctrlProp220.xml><?xml version="1.0" encoding="utf-8"?>
<formControlPr xmlns="http://schemas.microsoft.com/office/spreadsheetml/2009/9/main" objectType="Radio" checked="Checked" lockText="1" noThreeD="1"/>
</file>

<file path=xl/ctrlProps/ctrlProp221.xml><?xml version="1.0" encoding="utf-8"?>
<formControlPr xmlns="http://schemas.microsoft.com/office/spreadsheetml/2009/9/main" objectType="GBox" noThreeD="1"/>
</file>

<file path=xl/ctrlProps/ctrlProp222.xml><?xml version="1.0" encoding="utf-8"?>
<formControlPr xmlns="http://schemas.microsoft.com/office/spreadsheetml/2009/9/main" objectType="Radio" firstButton="1" fmlaLink="$BC$56" lockText="1" noThreeD="1"/>
</file>

<file path=xl/ctrlProps/ctrlProp223.xml><?xml version="1.0" encoding="utf-8"?>
<formControlPr xmlns="http://schemas.microsoft.com/office/spreadsheetml/2009/9/main" objectType="Radio" checked="Checked" lockText="1" noThreeD="1"/>
</file>

<file path=xl/ctrlProps/ctrlProp224.xml><?xml version="1.0" encoding="utf-8"?>
<formControlPr xmlns="http://schemas.microsoft.com/office/spreadsheetml/2009/9/main" objectType="GBox" noThreeD="1"/>
</file>

<file path=xl/ctrlProps/ctrlProp225.xml><?xml version="1.0" encoding="utf-8"?>
<formControlPr xmlns="http://schemas.microsoft.com/office/spreadsheetml/2009/9/main" objectType="Radio" checked="Checked" firstButton="1" fmlaLink="$BC$17" lockText="1" noThreeD="1"/>
</file>

<file path=xl/ctrlProps/ctrlProp226.xml><?xml version="1.0" encoding="utf-8"?>
<formControlPr xmlns="http://schemas.microsoft.com/office/spreadsheetml/2009/9/main" objectType="Radio" lockText="1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CheckBox" fmlaLink="$BD$29" lockText="1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Radio" lockText="1" noThreeD="1"/>
</file>

<file path=xl/ctrlProps/ctrlProp232.xml><?xml version="1.0" encoding="utf-8"?>
<formControlPr xmlns="http://schemas.microsoft.com/office/spreadsheetml/2009/9/main" objectType="Radio" lockText="1" noThreeD="1"/>
</file>

<file path=xl/ctrlProps/ctrlProp233.xml><?xml version="1.0" encoding="utf-8"?>
<formControlPr xmlns="http://schemas.microsoft.com/office/spreadsheetml/2009/9/main" objectType="Radio" lockText="1" noThreeD="1"/>
</file>

<file path=xl/ctrlProps/ctrlProp234.xml><?xml version="1.0" encoding="utf-8"?>
<formControlPr xmlns="http://schemas.microsoft.com/office/spreadsheetml/2009/9/main" objectType="Radio" lockText="1" noThreeD="1"/>
</file>

<file path=xl/ctrlProps/ctrlProp235.xml><?xml version="1.0" encoding="utf-8"?>
<formControlPr xmlns="http://schemas.microsoft.com/office/spreadsheetml/2009/9/main" objectType="Radio" lockText="1" noThreeD="1"/>
</file>

<file path=xl/ctrlProps/ctrlProp236.xml><?xml version="1.0" encoding="utf-8"?>
<formControlPr xmlns="http://schemas.microsoft.com/office/spreadsheetml/2009/9/main" objectType="Radio" lockText="1" noThreeD="1"/>
</file>

<file path=xl/ctrlProps/ctrlProp237.xml><?xml version="1.0" encoding="utf-8"?>
<formControlPr xmlns="http://schemas.microsoft.com/office/spreadsheetml/2009/9/main" objectType="Radio" lockText="1" noThreeD="1"/>
</file>

<file path=xl/ctrlProps/ctrlProp238.xml><?xml version="1.0" encoding="utf-8"?>
<formControlPr xmlns="http://schemas.microsoft.com/office/spreadsheetml/2009/9/main" objectType="Radio" lockText="1" noThreeD="1"/>
</file>

<file path=xl/ctrlProps/ctrlProp239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CheckBox" fmlaLink="$BE$29" lockText="1" noThreeD="1"/>
</file>

<file path=xl/ctrlProps/ctrlProp240.xml><?xml version="1.0" encoding="utf-8"?>
<formControlPr xmlns="http://schemas.microsoft.com/office/spreadsheetml/2009/9/main" objectType="Radio" lockText="1" noThreeD="1"/>
</file>

<file path=xl/ctrlProps/ctrlProp241.xml><?xml version="1.0" encoding="utf-8"?>
<formControlPr xmlns="http://schemas.microsoft.com/office/spreadsheetml/2009/9/main" objectType="Radio" lockText="1" noThreeD="1"/>
</file>

<file path=xl/ctrlProps/ctrlProp242.xml><?xml version="1.0" encoding="utf-8"?>
<formControlPr xmlns="http://schemas.microsoft.com/office/spreadsheetml/2009/9/main" objectType="Radio" lockText="1" noThreeD="1"/>
</file>

<file path=xl/ctrlProps/ctrlProp243.xml><?xml version="1.0" encoding="utf-8"?>
<formControlPr xmlns="http://schemas.microsoft.com/office/spreadsheetml/2009/9/main" objectType="Radio" lockText="1" noThreeD="1"/>
</file>

<file path=xl/ctrlProps/ctrlProp244.xml><?xml version="1.0" encoding="utf-8"?>
<formControlPr xmlns="http://schemas.microsoft.com/office/spreadsheetml/2009/9/main" objectType="Radio" lockText="1" noThreeD="1"/>
</file>

<file path=xl/ctrlProps/ctrlProp245.xml><?xml version="1.0" encoding="utf-8"?>
<formControlPr xmlns="http://schemas.microsoft.com/office/spreadsheetml/2009/9/main" objectType="Radio" lockText="1" noThreeD="1"/>
</file>

<file path=xl/ctrlProps/ctrlProp246.xml><?xml version="1.0" encoding="utf-8"?>
<formControlPr xmlns="http://schemas.microsoft.com/office/spreadsheetml/2009/9/main" objectType="Radio" lockText="1" noThreeD="1"/>
</file>

<file path=xl/ctrlProps/ctrlProp247.xml><?xml version="1.0" encoding="utf-8"?>
<formControlPr xmlns="http://schemas.microsoft.com/office/spreadsheetml/2009/9/main" objectType="Radio" lockText="1" noThreeD="1"/>
</file>

<file path=xl/ctrlProps/ctrlProp248.xml><?xml version="1.0" encoding="utf-8"?>
<formControlPr xmlns="http://schemas.microsoft.com/office/spreadsheetml/2009/9/main" objectType="Radio" lockText="1" noThreeD="1"/>
</file>

<file path=xl/ctrlProps/ctrlProp249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CheckBox" fmlaLink="$BF$29" lockText="1" noThreeD="1"/>
</file>

<file path=xl/ctrlProps/ctrlProp250.xml><?xml version="1.0" encoding="utf-8"?>
<formControlPr xmlns="http://schemas.microsoft.com/office/spreadsheetml/2009/9/main" objectType="Radio" lockText="1" noThreeD="1"/>
</file>

<file path=xl/ctrlProps/ctrlProp251.xml><?xml version="1.0" encoding="utf-8"?>
<formControlPr xmlns="http://schemas.microsoft.com/office/spreadsheetml/2009/9/main" objectType="Radio" lockText="1" noThreeD="1"/>
</file>

<file path=xl/ctrlProps/ctrlProp252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firstButton="1" fmlaLink="$BC$30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CheckBox" fmlaLink="$BD$30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fmlaLink="$BE$30" lockText="1" noThreeD="1"/>
</file>

<file path=xl/ctrlProps/ctrlProp31.xml><?xml version="1.0" encoding="utf-8"?>
<formControlPr xmlns="http://schemas.microsoft.com/office/spreadsheetml/2009/9/main" objectType="Radio" firstButton="1" fmlaLink="$BC$31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firstButton="1" fmlaLink="$BC$35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CheckBox" fmlaLink="$BD$35" lockText="1" noThreeD="1"/>
</file>

<file path=xl/ctrlProps/ctrlProp38.xml><?xml version="1.0" encoding="utf-8"?>
<formControlPr xmlns="http://schemas.microsoft.com/office/spreadsheetml/2009/9/main" objectType="CheckBox" fmlaLink="$BE$35" lockText="1" noThreeD="1"/>
</file>

<file path=xl/ctrlProps/ctrlProp39.xml><?xml version="1.0" encoding="utf-8"?>
<formControlPr xmlns="http://schemas.microsoft.com/office/spreadsheetml/2009/9/main" objectType="CheckBox" fmlaLink="$BF$35" lockText="1" noThreeD="1"/>
</file>

<file path=xl/ctrlProps/ctrlProp4.xml><?xml version="1.0" encoding="utf-8"?>
<formControlPr xmlns="http://schemas.microsoft.com/office/spreadsheetml/2009/9/main" objectType="Radio" firstButton="1" fmlaLink="$BC$22" lockText="1" noThreeD="1"/>
</file>

<file path=xl/ctrlProps/ctrlProp40.xml><?xml version="1.0" encoding="utf-8"?>
<formControlPr xmlns="http://schemas.microsoft.com/office/spreadsheetml/2009/9/main" objectType="CheckBox" fmlaLink="$BG$35" lockText="1" noThreeD="1"/>
</file>

<file path=xl/ctrlProps/ctrlProp41.xml><?xml version="1.0" encoding="utf-8"?>
<formControlPr xmlns="http://schemas.microsoft.com/office/spreadsheetml/2009/9/main" objectType="CheckBox" fmlaLink="$BD$36" lockText="1" noThreeD="1"/>
</file>

<file path=xl/ctrlProps/ctrlProp42.xml><?xml version="1.0" encoding="utf-8"?>
<formControlPr xmlns="http://schemas.microsoft.com/office/spreadsheetml/2009/9/main" objectType="CheckBox" fmlaLink="$BE$36" lockText="1" noThreeD="1"/>
</file>

<file path=xl/ctrlProps/ctrlProp43.xml><?xml version="1.0" encoding="utf-8"?>
<formControlPr xmlns="http://schemas.microsoft.com/office/spreadsheetml/2009/9/main" objectType="CheckBox" fmlaLink="$BF$36" lockText="1" noThreeD="1"/>
</file>

<file path=xl/ctrlProps/ctrlProp44.xml><?xml version="1.0" encoding="utf-8"?>
<formControlPr xmlns="http://schemas.microsoft.com/office/spreadsheetml/2009/9/main" objectType="CheckBox" fmlaLink="$BG$36" lockText="1" noThreeD="1"/>
</file>

<file path=xl/ctrlProps/ctrlProp45.xml><?xml version="1.0" encoding="utf-8"?>
<formControlPr xmlns="http://schemas.microsoft.com/office/spreadsheetml/2009/9/main" objectType="CheckBox" fmlaLink="$BH$36" lockText="1" noThreeD="1"/>
</file>

<file path=xl/ctrlProps/ctrlProp46.xml><?xml version="1.0" encoding="utf-8"?>
<formControlPr xmlns="http://schemas.microsoft.com/office/spreadsheetml/2009/9/main" objectType="CheckBox" fmlaLink="$BI$36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firstButton="1" fmlaLink="$BC$36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fmlaLink="$BC$37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firstButton="1" fmlaLink="$BC$38" lockText="1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$BC$42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$BD$22" lockText="1" noThreeD="1"/>
</file>

<file path=xl/ctrlProps/ctrlProp60.xml><?xml version="1.0" encoding="utf-8"?>
<formControlPr xmlns="http://schemas.microsoft.com/office/spreadsheetml/2009/9/main" objectType="CheckBox" fmlaLink="$BD$42" lockText="1" noThreeD="1"/>
</file>

<file path=xl/ctrlProps/ctrlProp61.xml><?xml version="1.0" encoding="utf-8"?>
<formControlPr xmlns="http://schemas.microsoft.com/office/spreadsheetml/2009/9/main" objectType="CheckBox" fmlaLink="$BE$42" lockText="1" noThreeD="1"/>
</file>

<file path=xl/ctrlProps/ctrlProp62.xml><?xml version="1.0" encoding="utf-8"?>
<formControlPr xmlns="http://schemas.microsoft.com/office/spreadsheetml/2009/9/main" objectType="CheckBox" fmlaLink="$BF$42" lockText="1" noThreeD="1"/>
</file>

<file path=xl/ctrlProps/ctrlProp63.xml><?xml version="1.0" encoding="utf-8"?>
<formControlPr xmlns="http://schemas.microsoft.com/office/spreadsheetml/2009/9/main" objectType="CheckBox" fmlaLink="$BG$42" lockText="1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Radio" firstButton="1" fmlaLink="$BC$43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firstButton="1" fmlaLink="$BC$46" lockText="1" noThreeD="1"/>
</file>

<file path=xl/ctrlProps/ctrlProp7.xml><?xml version="1.0" encoding="utf-8"?>
<formControlPr xmlns="http://schemas.microsoft.com/office/spreadsheetml/2009/9/main" objectType="CheckBox" fmlaLink="$BE$22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firstButton="1" fmlaLink="$BC$47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CheckBox" fmlaLink="$BD$46" lockText="1" noThreeD="1"/>
</file>

<file path=xl/ctrlProps/ctrlProp75.xml><?xml version="1.0" encoding="utf-8"?>
<formControlPr xmlns="http://schemas.microsoft.com/office/spreadsheetml/2009/9/main" objectType="CheckBox" fmlaLink="$BE$46" lockText="1" noThreeD="1"/>
</file>

<file path=xl/ctrlProps/ctrlProp76.xml><?xml version="1.0" encoding="utf-8"?>
<formControlPr xmlns="http://schemas.microsoft.com/office/spreadsheetml/2009/9/main" objectType="CheckBox" fmlaLink="$BF$46" lockText="1" noThreeD="1"/>
</file>

<file path=xl/ctrlProps/ctrlProp77.xml><?xml version="1.0" encoding="utf-8"?>
<formControlPr xmlns="http://schemas.microsoft.com/office/spreadsheetml/2009/9/main" objectType="CheckBox" fmlaLink="$BD$47" lockText="1" noThreeD="1"/>
</file>

<file path=xl/ctrlProps/ctrlProp78.xml><?xml version="1.0" encoding="utf-8"?>
<formControlPr xmlns="http://schemas.microsoft.com/office/spreadsheetml/2009/9/main" objectType="CheckBox" fmlaLink="$BE$47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BF$22" lockText="1" noThreeD="1"/>
</file>

<file path=xl/ctrlProps/ctrlProp80.xml><?xml version="1.0" encoding="utf-8"?>
<formControlPr xmlns="http://schemas.microsoft.com/office/spreadsheetml/2009/9/main" objectType="Radio" firstButton="1" fmlaLink="$BC$48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Radio" firstButton="1" fmlaLink="$BC$49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Radio" firstButton="1" fmlaLink="$BC$50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firstButton="1" fmlaLink="$BC$54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firstButton="1" fmlaLink="$BC$55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firstButton="1" fmlaLink="$BC$56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fmlaLink="$BC$1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9</xdr:row>
      <xdr:rowOff>63500</xdr:rowOff>
    </xdr:from>
    <xdr:to>
      <xdr:col>13</xdr:col>
      <xdr:colOff>355600</xdr:colOff>
      <xdr:row>11</xdr:row>
      <xdr:rowOff>25400</xdr:rowOff>
    </xdr:to>
    <xdr:sp macro="" textlink="">
      <xdr:nvSpPr>
        <xdr:cNvPr id="2" name="右中かっこ 1"/>
        <xdr:cNvSpPr/>
      </xdr:nvSpPr>
      <xdr:spPr>
        <a:xfrm rot="5400000">
          <a:off x="4425950" y="-615950"/>
          <a:ext cx="317500" cy="89662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50800</xdr:colOff>
      <xdr:row>11</xdr:row>
      <xdr:rowOff>76200</xdr:rowOff>
    </xdr:from>
    <xdr:to>
      <xdr:col>6</xdr:col>
      <xdr:colOff>635000</xdr:colOff>
      <xdr:row>13</xdr:row>
      <xdr:rowOff>63500</xdr:rowOff>
    </xdr:to>
    <xdr:sp macro="" textlink="">
      <xdr:nvSpPr>
        <xdr:cNvPr id="3" name="テキスト ボックス 2"/>
        <xdr:cNvSpPr txBox="1"/>
      </xdr:nvSpPr>
      <xdr:spPr>
        <a:xfrm>
          <a:off x="3632200" y="4076700"/>
          <a:ext cx="194310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事前に入力しておく</a:t>
          </a:r>
        </a:p>
      </xdr:txBody>
    </xdr:sp>
    <xdr:clientData/>
  </xdr:twoCellAnchor>
  <xdr:twoCellAnchor>
    <xdr:from>
      <xdr:col>14</xdr:col>
      <xdr:colOff>50800</xdr:colOff>
      <xdr:row>9</xdr:row>
      <xdr:rowOff>88900</xdr:rowOff>
    </xdr:from>
    <xdr:to>
      <xdr:col>60</xdr:col>
      <xdr:colOff>469900</xdr:colOff>
      <xdr:row>11</xdr:row>
      <xdr:rowOff>50800</xdr:rowOff>
    </xdr:to>
    <xdr:sp macro="" textlink="">
      <xdr:nvSpPr>
        <xdr:cNvPr id="4" name="右中かっこ 3"/>
        <xdr:cNvSpPr/>
      </xdr:nvSpPr>
      <xdr:spPr>
        <a:xfrm rot="5400000">
          <a:off x="16217900" y="-3314700"/>
          <a:ext cx="317500" cy="144145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12699</xdr:colOff>
      <xdr:row>11</xdr:row>
      <xdr:rowOff>101600</xdr:rowOff>
    </xdr:from>
    <xdr:to>
      <xdr:col>46</xdr:col>
      <xdr:colOff>165100</xdr:colOff>
      <xdr:row>15</xdr:row>
      <xdr:rowOff>165100</xdr:rowOff>
    </xdr:to>
    <xdr:sp macro="" textlink="">
      <xdr:nvSpPr>
        <xdr:cNvPr id="5" name="テキスト ボックス 4"/>
        <xdr:cNvSpPr txBox="1"/>
      </xdr:nvSpPr>
      <xdr:spPr>
        <a:xfrm>
          <a:off x="14122399" y="4102100"/>
          <a:ext cx="4762501" cy="774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「様式２」のシートより、自動転記されます。</a:t>
          </a:r>
          <a:endParaRPr kumimoji="1" lang="en-US" altLang="ja-JP" sz="1400"/>
        </a:p>
        <a:p>
          <a:pPr algn="ctr"/>
          <a:r>
            <a:rPr kumimoji="1" lang="ja-JP" altLang="en-US" sz="1400"/>
            <a:t>とりまとめ部局は、集計用「様式１」に転記してください。</a:t>
          </a:r>
        </a:p>
      </xdr:txBody>
    </xdr:sp>
    <xdr:clientData/>
  </xdr:twoCellAnchor>
  <xdr:twoCellAnchor>
    <xdr:from>
      <xdr:col>63</xdr:col>
      <xdr:colOff>215900</xdr:colOff>
      <xdr:row>12</xdr:row>
      <xdr:rowOff>63500</xdr:rowOff>
    </xdr:from>
    <xdr:to>
      <xdr:col>73</xdr:col>
      <xdr:colOff>203201</xdr:colOff>
      <xdr:row>16</xdr:row>
      <xdr:rowOff>127000</xdr:rowOff>
    </xdr:to>
    <xdr:sp macro="" textlink="">
      <xdr:nvSpPr>
        <xdr:cNvPr id="6" name="テキスト ボックス 5"/>
        <xdr:cNvSpPr txBox="1"/>
      </xdr:nvSpPr>
      <xdr:spPr>
        <a:xfrm>
          <a:off x="24714200" y="4241800"/>
          <a:ext cx="4762501" cy="774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営繕部が被災情報の所見等を入力します。</a:t>
          </a:r>
        </a:p>
      </xdr:txBody>
    </xdr:sp>
    <xdr:clientData/>
  </xdr:twoCellAnchor>
  <xdr:twoCellAnchor>
    <xdr:from>
      <xdr:col>62</xdr:col>
      <xdr:colOff>38100</xdr:colOff>
      <xdr:row>9</xdr:row>
      <xdr:rowOff>152400</xdr:rowOff>
    </xdr:from>
    <xdr:to>
      <xdr:col>74</xdr:col>
      <xdr:colOff>152400</xdr:colOff>
      <xdr:row>11</xdr:row>
      <xdr:rowOff>114300</xdr:rowOff>
    </xdr:to>
    <xdr:sp macro="" textlink="">
      <xdr:nvSpPr>
        <xdr:cNvPr id="7" name="右中かっこ 6"/>
        <xdr:cNvSpPr/>
      </xdr:nvSpPr>
      <xdr:spPr>
        <a:xfrm rot="5400000">
          <a:off x="26733500" y="1206500"/>
          <a:ext cx="317500" cy="54991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177799</xdr:colOff>
      <xdr:row>14</xdr:row>
      <xdr:rowOff>38100</xdr:rowOff>
    </xdr:from>
    <xdr:to>
      <xdr:col>69</xdr:col>
      <xdr:colOff>914400</xdr:colOff>
      <xdr:row>19</xdr:row>
      <xdr:rowOff>50800</xdr:rowOff>
    </xdr:to>
    <xdr:sp macro="" textlink="">
      <xdr:nvSpPr>
        <xdr:cNvPr id="9" name="テキスト ボックス 8"/>
        <xdr:cNvSpPr txBox="1"/>
      </xdr:nvSpPr>
      <xdr:spPr>
        <a:xfrm>
          <a:off x="21805899" y="4572000"/>
          <a:ext cx="5930901" cy="901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/>
            <a:t>・被害が無かった場合は、「○（＝被害無し）」と入力。</a:t>
          </a:r>
          <a:endParaRPr kumimoji="1" lang="en-US" altLang="ja-JP" sz="1400"/>
        </a:p>
        <a:p>
          <a:pPr algn="l"/>
          <a:r>
            <a:rPr kumimoji="1" lang="ja-JP" altLang="en-US" sz="1400"/>
            <a:t>・</a:t>
          </a:r>
          <a:r>
            <a:rPr kumimoji="1" lang="en-US" altLang="ja-JP" sz="1400"/>
            <a:t>1</a:t>
          </a:r>
          <a:r>
            <a:rPr kumimoji="1" lang="ja-JP" altLang="en-US" sz="1400"/>
            <a:t>項目でも被害があった場合は、「</a:t>
          </a:r>
          <a:r>
            <a:rPr kumimoji="1" lang="en-US" altLang="ja-JP" sz="1400"/>
            <a:t>×</a:t>
          </a:r>
          <a:r>
            <a:rPr kumimoji="1" lang="ja-JP" altLang="en-US" sz="1400"/>
            <a:t>（被害有り）」と入力。</a:t>
          </a:r>
          <a:endParaRPr kumimoji="1" lang="en-US" altLang="ja-JP" sz="1400"/>
        </a:p>
        <a:p>
          <a:pPr algn="l"/>
          <a:r>
            <a:rPr kumimoji="1" lang="ja-JP" altLang="en-US" sz="1400"/>
            <a:t>・点検未了の場合は、「点検中」と入力。</a:t>
          </a:r>
        </a:p>
      </xdr:txBody>
    </xdr:sp>
    <xdr:clientData/>
  </xdr:twoCellAnchor>
  <xdr:twoCellAnchor>
    <xdr:from>
      <xdr:col>60</xdr:col>
      <xdr:colOff>419100</xdr:colOff>
      <xdr:row>11</xdr:row>
      <xdr:rowOff>76200</xdr:rowOff>
    </xdr:from>
    <xdr:to>
      <xdr:col>62</xdr:col>
      <xdr:colOff>101600</xdr:colOff>
      <xdr:row>13</xdr:row>
      <xdr:rowOff>38100</xdr:rowOff>
    </xdr:to>
    <xdr:sp macro="" textlink="">
      <xdr:nvSpPr>
        <xdr:cNvPr id="10" name="右中かっこ 9"/>
        <xdr:cNvSpPr/>
      </xdr:nvSpPr>
      <xdr:spPr>
        <a:xfrm rot="5400000">
          <a:off x="23710900" y="3898900"/>
          <a:ext cx="317500" cy="6731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195263</xdr:colOff>
      <xdr:row>34</xdr:row>
      <xdr:rowOff>258156</xdr:rowOff>
    </xdr:from>
    <xdr:ext cx="1607344" cy="327195"/>
    <xdr:sp macro="" textlink="">
      <xdr:nvSpPr>
        <xdr:cNvPr id="2" name="テキスト ボックス 1"/>
        <xdr:cNvSpPr txBox="1"/>
      </xdr:nvSpPr>
      <xdr:spPr>
        <a:xfrm>
          <a:off x="2824163" y="7363806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接合部の部分的変形・亀裂</a:t>
          </a:r>
        </a:p>
      </xdr:txBody>
    </xdr:sp>
    <xdr:clientData/>
  </xdr:oneCellAnchor>
  <xdr:oneCellAnchor>
    <xdr:from>
      <xdr:col>28</xdr:col>
      <xdr:colOff>12829</xdr:colOff>
      <xdr:row>34</xdr:row>
      <xdr:rowOff>267217</xdr:rowOff>
    </xdr:from>
    <xdr:ext cx="1607344" cy="327195"/>
    <xdr:sp macro="" textlink="">
      <xdr:nvSpPr>
        <xdr:cNvPr id="3" name="テキスト ボックス 2"/>
        <xdr:cNvSpPr txBox="1"/>
      </xdr:nvSpPr>
      <xdr:spPr>
        <a:xfrm>
          <a:off x="5051554" y="7372867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接合部の顕著な変形・破断</a:t>
          </a:r>
        </a:p>
      </xdr:txBody>
    </xdr:sp>
    <xdr:clientData/>
  </xdr:oneCellAnchor>
  <xdr:oneCellAnchor>
    <xdr:from>
      <xdr:col>18</xdr:col>
      <xdr:colOff>20024</xdr:colOff>
      <xdr:row>41</xdr:row>
      <xdr:rowOff>268118</xdr:rowOff>
    </xdr:from>
    <xdr:ext cx="1607344" cy="327195"/>
    <xdr:sp macro="" textlink="">
      <xdr:nvSpPr>
        <xdr:cNvPr id="4" name="テキスト ボックス 3"/>
        <xdr:cNvSpPr txBox="1"/>
      </xdr:nvSpPr>
      <xdr:spPr>
        <a:xfrm>
          <a:off x="3916615" y="11091982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接合部の部分的変形・亀裂</a:t>
          </a:r>
        </a:p>
      </xdr:txBody>
    </xdr:sp>
    <xdr:clientData/>
  </xdr:oneCellAnchor>
  <xdr:oneCellAnchor>
    <xdr:from>
      <xdr:col>28</xdr:col>
      <xdr:colOff>18475</xdr:colOff>
      <xdr:row>41</xdr:row>
      <xdr:rowOff>281256</xdr:rowOff>
    </xdr:from>
    <xdr:ext cx="1607344" cy="327195"/>
    <xdr:sp macro="" textlink="">
      <xdr:nvSpPr>
        <xdr:cNvPr id="5" name="テキスト ボックス 4"/>
        <xdr:cNvSpPr txBox="1"/>
      </xdr:nvSpPr>
      <xdr:spPr>
        <a:xfrm>
          <a:off x="5057200" y="9872931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鉄骨柱梁・筋交い、又はその接合部の顕著な変形・破断</a:t>
          </a:r>
        </a:p>
      </xdr:txBody>
    </xdr:sp>
    <xdr:clientData/>
  </xdr:oneCellAnchor>
  <xdr:twoCellAnchor>
    <xdr:from>
      <xdr:col>36</xdr:col>
      <xdr:colOff>190501</xdr:colOff>
      <xdr:row>4</xdr:row>
      <xdr:rowOff>150202</xdr:rowOff>
    </xdr:from>
    <xdr:to>
      <xdr:col>37</xdr:col>
      <xdr:colOff>66676</xdr:colOff>
      <xdr:row>6</xdr:row>
      <xdr:rowOff>18318</xdr:rowOff>
    </xdr:to>
    <xdr:sp macro="" textlink="">
      <xdr:nvSpPr>
        <xdr:cNvPr id="6" name="二等辺三角形 5"/>
        <xdr:cNvSpPr/>
      </xdr:nvSpPr>
      <xdr:spPr>
        <a:xfrm rot="16200000">
          <a:off x="7571643" y="1151060"/>
          <a:ext cx="230066" cy="95250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130342</xdr:colOff>
      <xdr:row>25</xdr:row>
      <xdr:rowOff>19049</xdr:rowOff>
    </xdr:from>
    <xdr:to>
      <xdr:col>11</xdr:col>
      <xdr:colOff>165434</xdr:colOff>
      <xdr:row>26</xdr:row>
      <xdr:rowOff>15039</xdr:rowOff>
    </xdr:to>
    <xdr:sp macro="" textlink="">
      <xdr:nvSpPr>
        <xdr:cNvPr id="7" name="下矢印 6"/>
        <xdr:cNvSpPr/>
      </xdr:nvSpPr>
      <xdr:spPr>
        <a:xfrm>
          <a:off x="2321092" y="6000749"/>
          <a:ext cx="254167" cy="1960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171163</xdr:colOff>
      <xdr:row>31</xdr:row>
      <xdr:rowOff>19050</xdr:rowOff>
    </xdr:from>
    <xdr:to>
      <xdr:col>11</xdr:col>
      <xdr:colOff>206255</xdr:colOff>
      <xdr:row>32</xdr:row>
      <xdr:rowOff>42255</xdr:rowOff>
    </xdr:to>
    <xdr:sp macro="" textlink="">
      <xdr:nvSpPr>
        <xdr:cNvPr id="8" name="下矢印 7"/>
        <xdr:cNvSpPr/>
      </xdr:nvSpPr>
      <xdr:spPr>
        <a:xfrm>
          <a:off x="2361913" y="7724775"/>
          <a:ext cx="254167" cy="2232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100405</xdr:colOff>
      <xdr:row>38</xdr:row>
      <xdr:rowOff>9525</xdr:rowOff>
    </xdr:from>
    <xdr:to>
      <xdr:col>13</xdr:col>
      <xdr:colOff>135497</xdr:colOff>
      <xdr:row>38</xdr:row>
      <xdr:rowOff>175605</xdr:rowOff>
    </xdr:to>
    <xdr:sp macro="" textlink="">
      <xdr:nvSpPr>
        <xdr:cNvPr id="9" name="下矢印 8"/>
        <xdr:cNvSpPr/>
      </xdr:nvSpPr>
      <xdr:spPr>
        <a:xfrm>
          <a:off x="2729305" y="10267950"/>
          <a:ext cx="254167" cy="1660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97684</xdr:colOff>
      <xdr:row>42</xdr:row>
      <xdr:rowOff>400049</xdr:rowOff>
    </xdr:from>
    <xdr:to>
      <xdr:col>13</xdr:col>
      <xdr:colOff>134137</xdr:colOff>
      <xdr:row>43</xdr:row>
      <xdr:rowOff>161996</xdr:rowOff>
    </xdr:to>
    <xdr:sp macro="" textlink="">
      <xdr:nvSpPr>
        <xdr:cNvPr id="10" name="下矢印 9"/>
        <xdr:cNvSpPr/>
      </xdr:nvSpPr>
      <xdr:spPr>
        <a:xfrm>
          <a:off x="2726584" y="11839574"/>
          <a:ext cx="255528" cy="16199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16</xdr:row>
          <xdr:rowOff>28575</xdr:rowOff>
        </xdr:from>
        <xdr:to>
          <xdr:col>48</xdr:col>
          <xdr:colOff>200025</xdr:colOff>
          <xdr:row>16</xdr:row>
          <xdr:rowOff>276225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管理官署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15</xdr:row>
          <xdr:rowOff>295275</xdr:rowOff>
        </xdr:from>
        <xdr:to>
          <xdr:col>53</xdr:col>
          <xdr:colOff>0</xdr:colOff>
          <xdr:row>17</xdr:row>
          <xdr:rowOff>3175</xdr:rowOff>
        </xdr:to>
        <xdr:sp macro="" textlink="">
          <xdr:nvSpPr>
            <xdr:cNvPr id="6146" name="Group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209550</xdr:colOff>
          <xdr:row>16</xdr:row>
          <xdr:rowOff>28575</xdr:rowOff>
        </xdr:from>
        <xdr:to>
          <xdr:col>52</xdr:col>
          <xdr:colOff>200025</xdr:colOff>
          <xdr:row>16</xdr:row>
          <xdr:rowOff>266700</xdr:rowOff>
        </xdr:to>
        <xdr:sp macro="" textlink="">
          <xdr:nvSpPr>
            <xdr:cNvPr id="6147" name="Option 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入居官署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21</xdr:row>
          <xdr:rowOff>19050</xdr:rowOff>
        </xdr:from>
        <xdr:to>
          <xdr:col>12</xdr:col>
          <xdr:colOff>28575</xdr:colOff>
          <xdr:row>21</xdr:row>
          <xdr:rowOff>352425</xdr:rowOff>
        </xdr:to>
        <xdr:sp macro="" textlink="">
          <xdr:nvSpPr>
            <xdr:cNvPr id="6148" name="Option Butto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38</xdr:col>
          <xdr:colOff>0</xdr:colOff>
          <xdr:row>22</xdr:row>
          <xdr:rowOff>0</xdr:rowOff>
        </xdr:to>
        <xdr:sp macro="" textlink="">
          <xdr:nvSpPr>
            <xdr:cNvPr id="6150" name="Group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21</xdr:row>
          <xdr:rowOff>76200</xdr:rowOff>
        </xdr:from>
        <xdr:to>
          <xdr:col>21</xdr:col>
          <xdr:colOff>47625</xdr:colOff>
          <xdr:row>21</xdr:row>
          <xdr:rowOff>342900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【あ】火災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21</xdr:row>
          <xdr:rowOff>28575</xdr:rowOff>
        </xdr:from>
        <xdr:to>
          <xdr:col>27</xdr:col>
          <xdr:colOff>47625</xdr:colOff>
          <xdr:row>21</xdr:row>
          <xdr:rowOff>352425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【い】煙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21</xdr:row>
          <xdr:rowOff>38100</xdr:rowOff>
        </xdr:from>
        <xdr:to>
          <xdr:col>31</xdr:col>
          <xdr:colOff>200025</xdr:colOff>
          <xdr:row>21</xdr:row>
          <xdr:rowOff>342900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【う】ガス臭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38</xdr:col>
          <xdr:colOff>0</xdr:colOff>
          <xdr:row>23</xdr:row>
          <xdr:rowOff>0</xdr:rowOff>
        </xdr:to>
        <xdr:sp macro="" textlink="">
          <xdr:nvSpPr>
            <xdr:cNvPr id="6154" name="Group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22</xdr:row>
          <xdr:rowOff>28575</xdr:rowOff>
        </xdr:from>
        <xdr:to>
          <xdr:col>12</xdr:col>
          <xdr:colOff>133350</xdr:colOff>
          <xdr:row>22</xdr:row>
          <xdr:rowOff>342900</xdr:rowOff>
        </xdr:to>
        <xdr:sp macro="" textlink="">
          <xdr:nvSpPr>
            <xdr:cNvPr id="6156" name="Option Button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47625</xdr:rowOff>
        </xdr:from>
        <xdr:to>
          <xdr:col>21</xdr:col>
          <xdr:colOff>38100</xdr:colOff>
          <xdr:row>22</xdr:row>
          <xdr:rowOff>333375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【え】建物浸水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22</xdr:row>
          <xdr:rowOff>38100</xdr:rowOff>
        </xdr:from>
        <xdr:to>
          <xdr:col>27</xdr:col>
          <xdr:colOff>85725</xdr:colOff>
          <xdr:row>22</xdr:row>
          <xdr:rowOff>342900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【お】周辺道路浸水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38</xdr:col>
          <xdr:colOff>0</xdr:colOff>
          <xdr:row>24</xdr:row>
          <xdr:rowOff>0</xdr:rowOff>
        </xdr:to>
        <xdr:sp macro="" textlink="">
          <xdr:nvSpPr>
            <xdr:cNvPr id="6159" name="Group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</xdr:row>
          <xdr:rowOff>38100</xdr:rowOff>
        </xdr:from>
        <xdr:to>
          <xdr:col>12</xdr:col>
          <xdr:colOff>180975</xdr:colOff>
          <xdr:row>23</xdr:row>
          <xdr:rowOff>352425</xdr:rowOff>
        </xdr:to>
        <xdr:sp macro="" textlink="">
          <xdr:nvSpPr>
            <xdr:cNvPr id="6160" name="Option Button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23</xdr:row>
          <xdr:rowOff>28575</xdr:rowOff>
        </xdr:from>
        <xdr:to>
          <xdr:col>15</xdr:col>
          <xdr:colOff>114300</xdr:colOff>
          <xdr:row>23</xdr:row>
          <xdr:rowOff>352425</xdr:rowOff>
        </xdr:to>
        <xdr:sp macro="" textlink="">
          <xdr:nvSpPr>
            <xdr:cNvPr id="6161" name="Option Button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23</xdr:row>
          <xdr:rowOff>47625</xdr:rowOff>
        </xdr:from>
        <xdr:to>
          <xdr:col>21</xdr:col>
          <xdr:colOff>57150</xdr:colOff>
          <xdr:row>23</xdr:row>
          <xdr:rowOff>342900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【か】著しい液状化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28575</xdr:rowOff>
        </xdr:from>
        <xdr:to>
          <xdr:col>27</xdr:col>
          <xdr:colOff>95250</xdr:colOff>
          <xdr:row>23</xdr:row>
          <xdr:rowOff>333375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【き】その他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38</xdr:col>
          <xdr:colOff>0</xdr:colOff>
          <xdr:row>29</xdr:row>
          <xdr:rowOff>0</xdr:rowOff>
        </xdr:to>
        <xdr:sp macro="" textlink="">
          <xdr:nvSpPr>
            <xdr:cNvPr id="6164" name="Group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</xdr:row>
          <xdr:rowOff>9525</xdr:rowOff>
        </xdr:from>
        <xdr:to>
          <xdr:col>12</xdr:col>
          <xdr:colOff>200025</xdr:colOff>
          <xdr:row>28</xdr:row>
          <xdr:rowOff>342900</xdr:rowOff>
        </xdr:to>
        <xdr:sp macro="" textlink="">
          <xdr:nvSpPr>
            <xdr:cNvPr id="6165" name="Option Button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28</xdr:row>
          <xdr:rowOff>28575</xdr:rowOff>
        </xdr:from>
        <xdr:to>
          <xdr:col>15</xdr:col>
          <xdr:colOff>123825</xdr:colOff>
          <xdr:row>28</xdr:row>
          <xdr:rowOff>361950</xdr:rowOff>
        </xdr:to>
        <xdr:sp macro="" textlink="">
          <xdr:nvSpPr>
            <xdr:cNvPr id="6166" name="Option Button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38</xdr:col>
          <xdr:colOff>0</xdr:colOff>
          <xdr:row>24</xdr:row>
          <xdr:rowOff>400050</xdr:rowOff>
        </xdr:to>
        <xdr:sp macro="" textlink="">
          <xdr:nvSpPr>
            <xdr:cNvPr id="6167" name="Group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24</xdr:row>
          <xdr:rowOff>38100</xdr:rowOff>
        </xdr:from>
        <xdr:to>
          <xdr:col>12</xdr:col>
          <xdr:colOff>190500</xdr:colOff>
          <xdr:row>24</xdr:row>
          <xdr:rowOff>381000</xdr:rowOff>
        </xdr:to>
        <xdr:sp macro="" textlink="">
          <xdr:nvSpPr>
            <xdr:cNvPr id="6169" name="Option Button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19050</xdr:rowOff>
        </xdr:from>
        <xdr:to>
          <xdr:col>28</xdr:col>
          <xdr:colOff>180975</xdr:colOff>
          <xdr:row>28</xdr:row>
          <xdr:rowOff>180975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【く】基礎の著しい破壊・上部構造との著しいずれ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200025</xdr:rowOff>
        </xdr:from>
        <xdr:to>
          <xdr:col>25</xdr:col>
          <xdr:colOff>142875</xdr:colOff>
          <xdr:row>28</xdr:row>
          <xdr:rowOff>342900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【け】著しい傾斜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28</xdr:row>
          <xdr:rowOff>190500</xdr:rowOff>
        </xdr:from>
        <xdr:to>
          <xdr:col>31</xdr:col>
          <xdr:colOff>152400</xdr:colOff>
          <xdr:row>28</xdr:row>
          <xdr:rowOff>342900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【こ】崩壊・落階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38</xdr:col>
          <xdr:colOff>0</xdr:colOff>
          <xdr:row>30</xdr:row>
          <xdr:rowOff>0</xdr:rowOff>
        </xdr:to>
        <xdr:sp macro="" textlink="">
          <xdr:nvSpPr>
            <xdr:cNvPr id="6173" name="Group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28575</xdr:rowOff>
        </xdr:from>
        <xdr:to>
          <xdr:col>12</xdr:col>
          <xdr:colOff>200025</xdr:colOff>
          <xdr:row>29</xdr:row>
          <xdr:rowOff>361950</xdr:rowOff>
        </xdr:to>
        <xdr:sp macro="" textlink="">
          <xdr:nvSpPr>
            <xdr:cNvPr id="6174" name="Option Button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29</xdr:row>
          <xdr:rowOff>19050</xdr:rowOff>
        </xdr:from>
        <xdr:to>
          <xdr:col>15</xdr:col>
          <xdr:colOff>114300</xdr:colOff>
          <xdr:row>29</xdr:row>
          <xdr:rowOff>352425</xdr:rowOff>
        </xdr:to>
        <xdr:sp macro="" textlink="">
          <xdr:nvSpPr>
            <xdr:cNvPr id="6175" name="Option Button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29</xdr:row>
          <xdr:rowOff>57150</xdr:rowOff>
        </xdr:from>
        <xdr:to>
          <xdr:col>24</xdr:col>
          <xdr:colOff>9525</xdr:colOff>
          <xdr:row>29</xdr:row>
          <xdr:rowOff>333375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【さ】隣地建物の倒壊による危険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29</xdr:row>
          <xdr:rowOff>57150</xdr:rowOff>
        </xdr:from>
        <xdr:to>
          <xdr:col>35</xdr:col>
          <xdr:colOff>28575</xdr:colOff>
          <xdr:row>29</xdr:row>
          <xdr:rowOff>323850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【し】周辺地盤の崩壊による危険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28575</xdr:rowOff>
        </xdr:from>
        <xdr:to>
          <xdr:col>12</xdr:col>
          <xdr:colOff>209550</xdr:colOff>
          <xdr:row>30</xdr:row>
          <xdr:rowOff>381000</xdr:rowOff>
        </xdr:to>
        <xdr:sp macro="" textlink="">
          <xdr:nvSpPr>
            <xdr:cNvPr id="6178" name="Option Button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29</xdr:row>
          <xdr:rowOff>371475</xdr:rowOff>
        </xdr:from>
        <xdr:to>
          <xdr:col>38</xdr:col>
          <xdr:colOff>0</xdr:colOff>
          <xdr:row>31</xdr:row>
          <xdr:rowOff>0</xdr:rowOff>
        </xdr:to>
        <xdr:sp macro="" textlink="">
          <xdr:nvSpPr>
            <xdr:cNvPr id="6179" name="Group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30</xdr:row>
          <xdr:rowOff>28575</xdr:rowOff>
        </xdr:from>
        <xdr:to>
          <xdr:col>31</xdr:col>
          <xdr:colOff>47625</xdr:colOff>
          <xdr:row>30</xdr:row>
          <xdr:rowOff>371475</xdr:rowOff>
        </xdr:to>
        <xdr:sp macro="" textlink="">
          <xdr:nvSpPr>
            <xdr:cNvPr id="6180" name="Option Button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【ｂ】建物退去（上記に1以上該当する場合）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180975</xdr:rowOff>
        </xdr:from>
        <xdr:to>
          <xdr:col>38</xdr:col>
          <xdr:colOff>0</xdr:colOff>
          <xdr:row>35</xdr:row>
          <xdr:rowOff>0</xdr:rowOff>
        </xdr:to>
        <xdr:sp macro="" textlink="">
          <xdr:nvSpPr>
            <xdr:cNvPr id="6181" name="Group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34</xdr:row>
          <xdr:rowOff>28575</xdr:rowOff>
        </xdr:from>
        <xdr:to>
          <xdr:col>12</xdr:col>
          <xdr:colOff>190500</xdr:colOff>
          <xdr:row>34</xdr:row>
          <xdr:rowOff>590550</xdr:rowOff>
        </xdr:to>
        <xdr:sp macro="" textlink="">
          <xdr:nvSpPr>
            <xdr:cNvPr id="6182" name="Option Button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28575</xdr:rowOff>
        </xdr:from>
        <xdr:to>
          <xdr:col>15</xdr:col>
          <xdr:colOff>114300</xdr:colOff>
          <xdr:row>34</xdr:row>
          <xdr:rowOff>581025</xdr:rowOff>
        </xdr:to>
        <xdr:sp macro="" textlink="">
          <xdr:nvSpPr>
            <xdr:cNvPr id="6183" name="Option Button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34</xdr:row>
          <xdr:rowOff>38100</xdr:rowOff>
        </xdr:from>
        <xdr:to>
          <xdr:col>26</xdr:col>
          <xdr:colOff>9525</xdr:colOff>
          <xdr:row>34</xdr:row>
          <xdr:rowOff>180975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【す】ｺﾝｸﾘｰﾄの部分的ひび割れ、剥離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34</xdr:row>
          <xdr:rowOff>28575</xdr:rowOff>
        </xdr:from>
        <xdr:to>
          <xdr:col>36</xdr:col>
          <xdr:colOff>190500</xdr:colOff>
          <xdr:row>34</xdr:row>
          <xdr:rowOff>200025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【せ】ｺﾝｸﾘｰﾄの顕著なひび割れ、鉄筋露出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34</xdr:row>
          <xdr:rowOff>266700</xdr:rowOff>
        </xdr:from>
        <xdr:to>
          <xdr:col>25</xdr:col>
          <xdr:colOff>19050</xdr:colOff>
          <xdr:row>34</xdr:row>
          <xdr:rowOff>428625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【そ】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34</xdr:row>
          <xdr:rowOff>295275</xdr:rowOff>
        </xdr:from>
        <xdr:to>
          <xdr:col>36</xdr:col>
          <xdr:colOff>28575</xdr:colOff>
          <xdr:row>34</xdr:row>
          <xdr:rowOff>438150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【た】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38100</xdr:rowOff>
        </xdr:from>
        <xdr:to>
          <xdr:col>25</xdr:col>
          <xdr:colOff>9525</xdr:colOff>
          <xdr:row>35</xdr:row>
          <xdr:rowOff>180975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【ち】窓枠・ガラスのゆがみ、ひび割れ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38100</xdr:rowOff>
        </xdr:from>
        <xdr:to>
          <xdr:col>35</xdr:col>
          <xdr:colOff>0</xdr:colOff>
          <xdr:row>35</xdr:row>
          <xdr:rowOff>180975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【つ】窓枠・ガラスの落下の恐れ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209550</xdr:rowOff>
        </xdr:from>
        <xdr:to>
          <xdr:col>25</xdr:col>
          <xdr:colOff>161925</xdr:colOff>
          <xdr:row>35</xdr:row>
          <xdr:rowOff>390525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【て】外装材の部分的なひび割れ、剥離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35</xdr:row>
          <xdr:rowOff>219075</xdr:rowOff>
        </xdr:from>
        <xdr:to>
          <xdr:col>35</xdr:col>
          <xdr:colOff>161925</xdr:colOff>
          <xdr:row>35</xdr:row>
          <xdr:rowOff>390525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【と】外装材の顕著なひび割れ、剥離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409575</xdr:rowOff>
        </xdr:from>
        <xdr:to>
          <xdr:col>25</xdr:col>
          <xdr:colOff>152400</xdr:colOff>
          <xdr:row>35</xdr:row>
          <xdr:rowOff>581025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【な】看板・機器類の傾斜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35</xdr:row>
          <xdr:rowOff>419100</xdr:rowOff>
        </xdr:from>
        <xdr:to>
          <xdr:col>35</xdr:col>
          <xdr:colOff>161925</xdr:colOff>
          <xdr:row>35</xdr:row>
          <xdr:rowOff>581025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【に】看板・機器類の落下の恐れ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38</xdr:col>
          <xdr:colOff>0</xdr:colOff>
          <xdr:row>36</xdr:row>
          <xdr:rowOff>0</xdr:rowOff>
        </xdr:to>
        <xdr:sp macro="" textlink="">
          <xdr:nvSpPr>
            <xdr:cNvPr id="6194" name="Group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35</xdr:row>
          <xdr:rowOff>28575</xdr:rowOff>
        </xdr:from>
        <xdr:to>
          <xdr:col>12</xdr:col>
          <xdr:colOff>200025</xdr:colOff>
          <xdr:row>35</xdr:row>
          <xdr:rowOff>590550</xdr:rowOff>
        </xdr:to>
        <xdr:sp macro="" textlink="">
          <xdr:nvSpPr>
            <xdr:cNvPr id="6195" name="Option Button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35</xdr:row>
          <xdr:rowOff>28575</xdr:rowOff>
        </xdr:from>
        <xdr:to>
          <xdr:col>15</xdr:col>
          <xdr:colOff>104775</xdr:colOff>
          <xdr:row>35</xdr:row>
          <xdr:rowOff>581025</xdr:rowOff>
        </xdr:to>
        <xdr:sp macro="" textlink="">
          <xdr:nvSpPr>
            <xdr:cNvPr id="6196" name="Option Button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38</xdr:col>
          <xdr:colOff>0</xdr:colOff>
          <xdr:row>37</xdr:row>
          <xdr:rowOff>0</xdr:rowOff>
        </xdr:to>
        <xdr:sp macro="" textlink="">
          <xdr:nvSpPr>
            <xdr:cNvPr id="6197" name="Group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36</xdr:row>
          <xdr:rowOff>19050</xdr:rowOff>
        </xdr:from>
        <xdr:to>
          <xdr:col>12</xdr:col>
          <xdr:colOff>209550</xdr:colOff>
          <xdr:row>36</xdr:row>
          <xdr:rowOff>361950</xdr:rowOff>
        </xdr:to>
        <xdr:sp macro="" textlink="">
          <xdr:nvSpPr>
            <xdr:cNvPr id="6198" name="Option Button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36</xdr:row>
          <xdr:rowOff>28575</xdr:rowOff>
        </xdr:from>
        <xdr:to>
          <xdr:col>16</xdr:col>
          <xdr:colOff>38100</xdr:colOff>
          <xdr:row>36</xdr:row>
          <xdr:rowOff>361950</xdr:rowOff>
        </xdr:to>
        <xdr:sp macro="" textlink="">
          <xdr:nvSpPr>
            <xdr:cNvPr id="6199" name="Option Button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【ぬ】有り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38100</xdr:rowOff>
        </xdr:from>
        <xdr:to>
          <xdr:col>12</xdr:col>
          <xdr:colOff>200025</xdr:colOff>
          <xdr:row>37</xdr:row>
          <xdr:rowOff>371475</xdr:rowOff>
        </xdr:to>
        <xdr:sp macro="" textlink="">
          <xdr:nvSpPr>
            <xdr:cNvPr id="6200" name="Option Button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38</xdr:col>
          <xdr:colOff>0</xdr:colOff>
          <xdr:row>38</xdr:row>
          <xdr:rowOff>0</xdr:rowOff>
        </xdr:to>
        <xdr:sp macro="" textlink="">
          <xdr:nvSpPr>
            <xdr:cNvPr id="6201" name="Group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28575</xdr:rowOff>
        </xdr:from>
        <xdr:to>
          <xdr:col>21</xdr:col>
          <xdr:colOff>180975</xdr:colOff>
          <xdr:row>37</xdr:row>
          <xdr:rowOff>371475</xdr:rowOff>
        </xdr:to>
        <xdr:sp macro="" textlink="">
          <xdr:nvSpPr>
            <xdr:cNvPr id="6202" name="Option Button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【ｃ】要注意・専門家に調査依頼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37</xdr:row>
          <xdr:rowOff>28575</xdr:rowOff>
        </xdr:from>
        <xdr:to>
          <xdr:col>35</xdr:col>
          <xdr:colOff>9525</xdr:colOff>
          <xdr:row>37</xdr:row>
          <xdr:rowOff>361950</xdr:rowOff>
        </xdr:to>
        <xdr:sp macro="" textlink="">
          <xdr:nvSpPr>
            <xdr:cNvPr id="6203" name="Option Button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【ｄ】建物退去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38</xdr:col>
          <xdr:colOff>0</xdr:colOff>
          <xdr:row>42</xdr:row>
          <xdr:rowOff>0</xdr:rowOff>
        </xdr:to>
        <xdr:sp macro="" textlink="">
          <xdr:nvSpPr>
            <xdr:cNvPr id="6204" name="Group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41</xdr:row>
          <xdr:rowOff>38100</xdr:rowOff>
        </xdr:from>
        <xdr:to>
          <xdr:col>12</xdr:col>
          <xdr:colOff>180975</xdr:colOff>
          <xdr:row>41</xdr:row>
          <xdr:rowOff>552450</xdr:rowOff>
        </xdr:to>
        <xdr:sp macro="" textlink="">
          <xdr:nvSpPr>
            <xdr:cNvPr id="6205" name="Option Button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41</xdr:row>
          <xdr:rowOff>38100</xdr:rowOff>
        </xdr:from>
        <xdr:to>
          <xdr:col>15</xdr:col>
          <xdr:colOff>171450</xdr:colOff>
          <xdr:row>41</xdr:row>
          <xdr:rowOff>561975</xdr:rowOff>
        </xdr:to>
        <xdr:sp macro="" textlink="">
          <xdr:nvSpPr>
            <xdr:cNvPr id="6206" name="Option Button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41</xdr:row>
          <xdr:rowOff>38100</xdr:rowOff>
        </xdr:from>
        <xdr:to>
          <xdr:col>25</xdr:col>
          <xdr:colOff>180975</xdr:colOff>
          <xdr:row>41</xdr:row>
          <xdr:rowOff>276225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【ね】ｺﾝｸﾘｰﾄの部分的ひび割れ、剥離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41</xdr:row>
          <xdr:rowOff>28575</xdr:rowOff>
        </xdr:from>
        <xdr:to>
          <xdr:col>36</xdr:col>
          <xdr:colOff>152400</xdr:colOff>
          <xdr:row>41</xdr:row>
          <xdr:rowOff>257175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【の】ｺﾝｸﾘｰﾄの顕著なひび割れ、鉄筋露出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41</xdr:row>
          <xdr:rowOff>276225</xdr:rowOff>
        </xdr:from>
        <xdr:to>
          <xdr:col>25</xdr:col>
          <xdr:colOff>47625</xdr:colOff>
          <xdr:row>41</xdr:row>
          <xdr:rowOff>466725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【は】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41</xdr:row>
          <xdr:rowOff>257175</xdr:rowOff>
        </xdr:from>
        <xdr:to>
          <xdr:col>36</xdr:col>
          <xdr:colOff>95250</xdr:colOff>
          <xdr:row>41</xdr:row>
          <xdr:rowOff>447675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【ひ】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600075</xdr:rowOff>
        </xdr:from>
        <xdr:to>
          <xdr:col>38</xdr:col>
          <xdr:colOff>0</xdr:colOff>
          <xdr:row>43</xdr:row>
          <xdr:rowOff>0</xdr:rowOff>
        </xdr:to>
        <xdr:sp macro="" textlink="">
          <xdr:nvSpPr>
            <xdr:cNvPr id="6211" name="Group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42</xdr:row>
          <xdr:rowOff>38100</xdr:rowOff>
        </xdr:from>
        <xdr:to>
          <xdr:col>12</xdr:col>
          <xdr:colOff>190500</xdr:colOff>
          <xdr:row>42</xdr:row>
          <xdr:rowOff>381000</xdr:rowOff>
        </xdr:to>
        <xdr:sp macro="" textlink="">
          <xdr:nvSpPr>
            <xdr:cNvPr id="6212" name="Option Button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42</xdr:row>
          <xdr:rowOff>28575</xdr:rowOff>
        </xdr:from>
        <xdr:to>
          <xdr:col>21</xdr:col>
          <xdr:colOff>152400</xdr:colOff>
          <xdr:row>42</xdr:row>
          <xdr:rowOff>381000</xdr:rowOff>
        </xdr:to>
        <xdr:sp macro="" textlink="">
          <xdr:nvSpPr>
            <xdr:cNvPr id="6213" name="Option Button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【e】要注意・専門家に調査依頼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42</xdr:row>
          <xdr:rowOff>38100</xdr:rowOff>
        </xdr:from>
        <xdr:to>
          <xdr:col>33</xdr:col>
          <xdr:colOff>95250</xdr:colOff>
          <xdr:row>42</xdr:row>
          <xdr:rowOff>361950</xdr:rowOff>
        </xdr:to>
        <xdr:sp macro="" textlink="">
          <xdr:nvSpPr>
            <xdr:cNvPr id="6214" name="Option Button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【ｆ】建物退去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180975</xdr:rowOff>
        </xdr:from>
        <xdr:to>
          <xdr:col>38</xdr:col>
          <xdr:colOff>0</xdr:colOff>
          <xdr:row>46</xdr:row>
          <xdr:rowOff>0</xdr:rowOff>
        </xdr:to>
        <xdr:sp macro="" textlink="">
          <xdr:nvSpPr>
            <xdr:cNvPr id="6215" name="Group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45</xdr:row>
          <xdr:rowOff>28575</xdr:rowOff>
        </xdr:from>
        <xdr:to>
          <xdr:col>12</xdr:col>
          <xdr:colOff>95250</xdr:colOff>
          <xdr:row>45</xdr:row>
          <xdr:rowOff>361950</xdr:rowOff>
        </xdr:to>
        <xdr:sp macro="" textlink="">
          <xdr:nvSpPr>
            <xdr:cNvPr id="6216" name="Option Button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45</xdr:row>
          <xdr:rowOff>28575</xdr:rowOff>
        </xdr:from>
        <xdr:to>
          <xdr:col>15</xdr:col>
          <xdr:colOff>123825</xdr:colOff>
          <xdr:row>45</xdr:row>
          <xdr:rowOff>333375</xdr:rowOff>
        </xdr:to>
        <xdr:sp macro="" textlink="">
          <xdr:nvSpPr>
            <xdr:cNvPr id="6217" name="Option Button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371475</xdr:rowOff>
        </xdr:from>
        <xdr:to>
          <xdr:col>38</xdr:col>
          <xdr:colOff>0</xdr:colOff>
          <xdr:row>47</xdr:row>
          <xdr:rowOff>0</xdr:rowOff>
        </xdr:to>
        <xdr:sp macro="" textlink="">
          <xdr:nvSpPr>
            <xdr:cNvPr id="6218" name="Group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46</xdr:row>
          <xdr:rowOff>38100</xdr:rowOff>
        </xdr:from>
        <xdr:to>
          <xdr:col>12</xdr:col>
          <xdr:colOff>209550</xdr:colOff>
          <xdr:row>46</xdr:row>
          <xdr:rowOff>342900</xdr:rowOff>
        </xdr:to>
        <xdr:sp macro="" textlink="">
          <xdr:nvSpPr>
            <xdr:cNvPr id="6219" name="Option Button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46</xdr:row>
          <xdr:rowOff>114300</xdr:rowOff>
        </xdr:from>
        <xdr:to>
          <xdr:col>16</xdr:col>
          <xdr:colOff>57150</xdr:colOff>
          <xdr:row>46</xdr:row>
          <xdr:rowOff>276225</xdr:rowOff>
        </xdr:to>
        <xdr:sp macro="" textlink="">
          <xdr:nvSpPr>
            <xdr:cNvPr id="6220" name="Option Button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停電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45</xdr:row>
          <xdr:rowOff>19050</xdr:rowOff>
        </xdr:from>
        <xdr:to>
          <xdr:col>21</xdr:col>
          <xdr:colOff>180975</xdr:colOff>
          <xdr:row>45</xdr:row>
          <xdr:rowOff>342900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【ふ】天井落下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45</xdr:row>
          <xdr:rowOff>38100</xdr:rowOff>
        </xdr:from>
        <xdr:to>
          <xdr:col>27</xdr:col>
          <xdr:colOff>190500</xdr:colOff>
          <xdr:row>45</xdr:row>
          <xdr:rowOff>333375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【へ】漏水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45</xdr:row>
          <xdr:rowOff>47625</xdr:rowOff>
        </xdr:from>
        <xdr:to>
          <xdr:col>34</xdr:col>
          <xdr:colOff>9525</xdr:colOff>
          <xdr:row>45</xdr:row>
          <xdr:rowOff>333375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【ほ】その他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46</xdr:row>
          <xdr:rowOff>28575</xdr:rowOff>
        </xdr:from>
        <xdr:to>
          <xdr:col>25</xdr:col>
          <xdr:colOff>57150</xdr:colOff>
          <xdr:row>46</xdr:row>
          <xdr:rowOff>352425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【ま】停電(非常用発電設備稼働中）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28575</xdr:rowOff>
        </xdr:from>
        <xdr:to>
          <xdr:col>37</xdr:col>
          <xdr:colOff>9525</xdr:colOff>
          <xdr:row>46</xdr:row>
          <xdr:rowOff>333375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【み】停電(非常用発電設備停止又は無し）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371475</xdr:rowOff>
        </xdr:from>
        <xdr:to>
          <xdr:col>38</xdr:col>
          <xdr:colOff>0</xdr:colOff>
          <xdr:row>48</xdr:row>
          <xdr:rowOff>0</xdr:rowOff>
        </xdr:to>
        <xdr:sp macro="" textlink="">
          <xdr:nvSpPr>
            <xdr:cNvPr id="6226" name="Group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47</xdr:row>
          <xdr:rowOff>38100</xdr:rowOff>
        </xdr:from>
        <xdr:to>
          <xdr:col>12</xdr:col>
          <xdr:colOff>180975</xdr:colOff>
          <xdr:row>47</xdr:row>
          <xdr:rowOff>342900</xdr:rowOff>
        </xdr:to>
        <xdr:sp macro="" textlink="">
          <xdr:nvSpPr>
            <xdr:cNvPr id="6227" name="Option Button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47</xdr:row>
          <xdr:rowOff>28575</xdr:rowOff>
        </xdr:from>
        <xdr:to>
          <xdr:col>22</xdr:col>
          <xdr:colOff>9525</xdr:colOff>
          <xdr:row>47</xdr:row>
          <xdr:rowOff>352425</xdr:rowOff>
        </xdr:to>
        <xdr:sp macro="" textlink="">
          <xdr:nvSpPr>
            <xdr:cNvPr id="6228" name="Option Button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【む】停止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38</xdr:col>
          <xdr:colOff>0</xdr:colOff>
          <xdr:row>49</xdr:row>
          <xdr:rowOff>0</xdr:rowOff>
        </xdr:to>
        <xdr:sp macro="" textlink="">
          <xdr:nvSpPr>
            <xdr:cNvPr id="6229" name="Group Box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48</xdr:row>
          <xdr:rowOff>9525</xdr:rowOff>
        </xdr:from>
        <xdr:to>
          <xdr:col>12</xdr:col>
          <xdr:colOff>190500</xdr:colOff>
          <xdr:row>48</xdr:row>
          <xdr:rowOff>342900</xdr:rowOff>
        </xdr:to>
        <xdr:sp macro="" textlink="">
          <xdr:nvSpPr>
            <xdr:cNvPr id="6230" name="Option Button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48</xdr:row>
          <xdr:rowOff>9525</xdr:rowOff>
        </xdr:from>
        <xdr:to>
          <xdr:col>22</xdr:col>
          <xdr:colOff>19050</xdr:colOff>
          <xdr:row>48</xdr:row>
          <xdr:rowOff>333375</xdr:rowOff>
        </xdr:to>
        <xdr:sp macro="" textlink="">
          <xdr:nvSpPr>
            <xdr:cNvPr id="6231" name="Option Button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【め】断水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38</xdr:col>
          <xdr:colOff>0</xdr:colOff>
          <xdr:row>50</xdr:row>
          <xdr:rowOff>0</xdr:rowOff>
        </xdr:to>
        <xdr:sp macro="" textlink="">
          <xdr:nvSpPr>
            <xdr:cNvPr id="6232" name="Group Box 8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49</xdr:row>
          <xdr:rowOff>19050</xdr:rowOff>
        </xdr:from>
        <xdr:to>
          <xdr:col>12</xdr:col>
          <xdr:colOff>200025</xdr:colOff>
          <xdr:row>49</xdr:row>
          <xdr:rowOff>371475</xdr:rowOff>
        </xdr:to>
        <xdr:sp macro="" textlink="">
          <xdr:nvSpPr>
            <xdr:cNvPr id="6233" name="Option Button 8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【ｇ】使用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49</xdr:row>
          <xdr:rowOff>28575</xdr:rowOff>
        </xdr:from>
        <xdr:to>
          <xdr:col>21</xdr:col>
          <xdr:colOff>190500</xdr:colOff>
          <xdr:row>49</xdr:row>
          <xdr:rowOff>361950</xdr:rowOff>
        </xdr:to>
        <xdr:sp macro="" textlink="">
          <xdr:nvSpPr>
            <xdr:cNvPr id="6234" name="Option Button 9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【ｈ】当該エリアの立入禁止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49</xdr:row>
          <xdr:rowOff>28575</xdr:rowOff>
        </xdr:from>
        <xdr:to>
          <xdr:col>37</xdr:col>
          <xdr:colOff>171450</xdr:colOff>
          <xdr:row>49</xdr:row>
          <xdr:rowOff>371475</xdr:rowOff>
        </xdr:to>
        <xdr:sp macro="" textlink="">
          <xdr:nvSpPr>
            <xdr:cNvPr id="6235" name="Option Button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【ｊ】使用不能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0</xdr:rowOff>
        </xdr:from>
        <xdr:to>
          <xdr:col>19</xdr:col>
          <xdr:colOff>0</xdr:colOff>
          <xdr:row>54</xdr:row>
          <xdr:rowOff>0</xdr:rowOff>
        </xdr:to>
        <xdr:sp macro="" textlink="">
          <xdr:nvSpPr>
            <xdr:cNvPr id="6236" name="Group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53</xdr:row>
          <xdr:rowOff>28575</xdr:rowOff>
        </xdr:from>
        <xdr:to>
          <xdr:col>12</xdr:col>
          <xdr:colOff>200025</xdr:colOff>
          <xdr:row>53</xdr:row>
          <xdr:rowOff>333375</xdr:rowOff>
        </xdr:to>
        <xdr:sp macro="" textlink="">
          <xdr:nvSpPr>
            <xdr:cNvPr id="6237" name="Option Button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53</xdr:row>
          <xdr:rowOff>28575</xdr:rowOff>
        </xdr:from>
        <xdr:to>
          <xdr:col>18</xdr:col>
          <xdr:colOff>180975</xdr:colOff>
          <xdr:row>53</xdr:row>
          <xdr:rowOff>333375</xdr:rowOff>
        </xdr:to>
        <xdr:sp macro="" textlink="">
          <xdr:nvSpPr>
            <xdr:cNvPr id="6238" name="Option Button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【ｊ】有り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371475</xdr:rowOff>
        </xdr:from>
        <xdr:to>
          <xdr:col>19</xdr:col>
          <xdr:colOff>0</xdr:colOff>
          <xdr:row>55</xdr:row>
          <xdr:rowOff>0</xdr:rowOff>
        </xdr:to>
        <xdr:sp macro="" textlink="">
          <xdr:nvSpPr>
            <xdr:cNvPr id="6239" name="Group Box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54</xdr:row>
          <xdr:rowOff>19050</xdr:rowOff>
        </xdr:from>
        <xdr:to>
          <xdr:col>12</xdr:col>
          <xdr:colOff>180975</xdr:colOff>
          <xdr:row>54</xdr:row>
          <xdr:rowOff>342900</xdr:rowOff>
        </xdr:to>
        <xdr:sp macro="" textlink="">
          <xdr:nvSpPr>
            <xdr:cNvPr id="6240" name="Option Button 96" hidden="1">
              <a:extLst>
                <a:ext uri="{63B3BB69-23CF-44E3-9099-C40C66FF867C}">
                  <a14:compatExt spid="_x0000_s6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54</xdr:row>
          <xdr:rowOff>19050</xdr:rowOff>
        </xdr:from>
        <xdr:to>
          <xdr:col>18</xdr:col>
          <xdr:colOff>161925</xdr:colOff>
          <xdr:row>54</xdr:row>
          <xdr:rowOff>333375</xdr:rowOff>
        </xdr:to>
        <xdr:sp macro="" textlink="">
          <xdr:nvSpPr>
            <xdr:cNvPr id="6241" name="Option Button 97" hidden="1">
              <a:extLst>
                <a:ext uri="{63B3BB69-23CF-44E3-9099-C40C66FF867C}">
                  <a14:compatExt spid="_x0000_s6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【ｋ】有り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55</xdr:row>
          <xdr:rowOff>0</xdr:rowOff>
        </xdr:from>
        <xdr:to>
          <xdr:col>19</xdr:col>
          <xdr:colOff>0</xdr:colOff>
          <xdr:row>56</xdr:row>
          <xdr:rowOff>0</xdr:rowOff>
        </xdr:to>
        <xdr:sp macro="" textlink="">
          <xdr:nvSpPr>
            <xdr:cNvPr id="6242" name="Group Box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55</xdr:row>
          <xdr:rowOff>28575</xdr:rowOff>
        </xdr:from>
        <xdr:to>
          <xdr:col>12</xdr:col>
          <xdr:colOff>180975</xdr:colOff>
          <xdr:row>55</xdr:row>
          <xdr:rowOff>342900</xdr:rowOff>
        </xdr:to>
        <xdr:sp macro="" textlink="">
          <xdr:nvSpPr>
            <xdr:cNvPr id="6243" name="Option Button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55</xdr:row>
          <xdr:rowOff>28575</xdr:rowOff>
        </xdr:from>
        <xdr:to>
          <xdr:col>18</xdr:col>
          <xdr:colOff>180975</xdr:colOff>
          <xdr:row>55</xdr:row>
          <xdr:rowOff>342900</xdr:rowOff>
        </xdr:to>
        <xdr:sp macro="" textlink="">
          <xdr:nvSpPr>
            <xdr:cNvPr id="6244" name="Option Button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【ｌ】必要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295275</xdr:rowOff>
        </xdr:from>
        <xdr:to>
          <xdr:col>27</xdr:col>
          <xdr:colOff>0</xdr:colOff>
          <xdr:row>17</xdr:row>
          <xdr:rowOff>3175</xdr:rowOff>
        </xdr:to>
        <xdr:sp macro="" textlink="">
          <xdr:nvSpPr>
            <xdr:cNvPr id="6248" name="Group Box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16</xdr:row>
          <xdr:rowOff>28575</xdr:rowOff>
        </xdr:from>
        <xdr:to>
          <xdr:col>25</xdr:col>
          <xdr:colOff>57150</xdr:colOff>
          <xdr:row>16</xdr:row>
          <xdr:rowOff>266700</xdr:rowOff>
        </xdr:to>
        <xdr:sp macro="" textlink="">
          <xdr:nvSpPr>
            <xdr:cNvPr id="6249" name="Option Button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16</xdr:row>
          <xdr:rowOff>19050</xdr:rowOff>
        </xdr:from>
        <xdr:to>
          <xdr:col>26</xdr:col>
          <xdr:colOff>200025</xdr:colOff>
          <xdr:row>16</xdr:row>
          <xdr:rowOff>276225</xdr:rowOff>
        </xdr:to>
        <xdr:sp macro="" textlink="">
          <xdr:nvSpPr>
            <xdr:cNvPr id="6250" name="Option Button 106" hidden="1">
              <a:extLst>
                <a:ext uri="{63B3BB69-23CF-44E3-9099-C40C66FF867C}">
                  <a14:compatExt spid="_x0000_s6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15</xdr:row>
          <xdr:rowOff>295275</xdr:rowOff>
        </xdr:from>
        <xdr:to>
          <xdr:col>53</xdr:col>
          <xdr:colOff>0</xdr:colOff>
          <xdr:row>17</xdr:row>
          <xdr:rowOff>0</xdr:rowOff>
        </xdr:to>
        <xdr:sp macro="" textlink="">
          <xdr:nvSpPr>
            <xdr:cNvPr id="6252" name="Group Box 108" hidden="1">
              <a:extLst>
                <a:ext uri="{63B3BB69-23CF-44E3-9099-C40C66FF867C}">
                  <a14:compatExt spid="_x0000_s6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295275</xdr:rowOff>
        </xdr:from>
        <xdr:to>
          <xdr:col>27</xdr:col>
          <xdr:colOff>0</xdr:colOff>
          <xdr:row>17</xdr:row>
          <xdr:rowOff>3175</xdr:rowOff>
        </xdr:to>
        <xdr:sp macro="" textlink="">
          <xdr:nvSpPr>
            <xdr:cNvPr id="6254" name="Group Box 110" hidden="1">
              <a:extLst>
                <a:ext uri="{63B3BB69-23CF-44E3-9099-C40C66FF867C}">
                  <a14:compatExt spid="_x0000_s6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37</xdr:row>
          <xdr:rowOff>28575</xdr:rowOff>
        </xdr:from>
        <xdr:to>
          <xdr:col>9</xdr:col>
          <xdr:colOff>190500</xdr:colOff>
          <xdr:row>38</xdr:row>
          <xdr:rowOff>0</xdr:rowOff>
        </xdr:to>
        <xdr:sp macro="" textlink="">
          <xdr:nvSpPr>
            <xdr:cNvPr id="6275" name="Option Button 131" hidden="1">
              <a:extLst>
                <a:ext uri="{63B3BB69-23CF-44E3-9099-C40C66FF867C}">
                  <a14:compatExt spid="_x0000_s6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53</xdr:row>
          <xdr:rowOff>28575</xdr:rowOff>
        </xdr:from>
        <xdr:to>
          <xdr:col>9</xdr:col>
          <xdr:colOff>171450</xdr:colOff>
          <xdr:row>53</xdr:row>
          <xdr:rowOff>352425</xdr:rowOff>
        </xdr:to>
        <xdr:sp macro="" textlink="">
          <xdr:nvSpPr>
            <xdr:cNvPr id="6279" name="Option Button 135" hidden="1">
              <a:extLst>
                <a:ext uri="{63B3BB69-23CF-44E3-9099-C40C66FF867C}">
                  <a14:compatExt spid="_x0000_s6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55</xdr:row>
          <xdr:rowOff>28575</xdr:rowOff>
        </xdr:from>
        <xdr:to>
          <xdr:col>9</xdr:col>
          <xdr:colOff>190500</xdr:colOff>
          <xdr:row>55</xdr:row>
          <xdr:rowOff>342900</xdr:rowOff>
        </xdr:to>
        <xdr:sp macro="" textlink="">
          <xdr:nvSpPr>
            <xdr:cNvPr id="6281" name="Option Button 137" hidden="1">
              <a:extLst>
                <a:ext uri="{63B3BB69-23CF-44E3-9099-C40C66FF867C}">
                  <a14:compatExt spid="_x0000_s6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42</xdr:row>
          <xdr:rowOff>38100</xdr:rowOff>
        </xdr:from>
        <xdr:to>
          <xdr:col>9</xdr:col>
          <xdr:colOff>190500</xdr:colOff>
          <xdr:row>42</xdr:row>
          <xdr:rowOff>381000</xdr:rowOff>
        </xdr:to>
        <xdr:sp macro="" textlink="">
          <xdr:nvSpPr>
            <xdr:cNvPr id="6282" name="Option Button 138" hidden="1">
              <a:extLst>
                <a:ext uri="{63B3BB69-23CF-44E3-9099-C40C66FF867C}">
                  <a14:compatExt spid="_x0000_s6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41</xdr:row>
          <xdr:rowOff>38100</xdr:rowOff>
        </xdr:from>
        <xdr:to>
          <xdr:col>9</xdr:col>
          <xdr:colOff>190500</xdr:colOff>
          <xdr:row>41</xdr:row>
          <xdr:rowOff>581025</xdr:rowOff>
        </xdr:to>
        <xdr:sp macro="" textlink="">
          <xdr:nvSpPr>
            <xdr:cNvPr id="6283" name="Option Button 139" hidden="1">
              <a:extLst>
                <a:ext uri="{63B3BB69-23CF-44E3-9099-C40C66FF867C}">
                  <a14:compatExt spid="_x0000_s6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45</xdr:row>
          <xdr:rowOff>38100</xdr:rowOff>
        </xdr:from>
        <xdr:to>
          <xdr:col>9</xdr:col>
          <xdr:colOff>190500</xdr:colOff>
          <xdr:row>45</xdr:row>
          <xdr:rowOff>342900</xdr:rowOff>
        </xdr:to>
        <xdr:sp macro="" textlink="">
          <xdr:nvSpPr>
            <xdr:cNvPr id="6284" name="Option Button 140" hidden="1">
              <a:extLst>
                <a:ext uri="{63B3BB69-23CF-44E3-9099-C40C66FF867C}">
                  <a14:compatExt spid="_x0000_s6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46</xdr:row>
          <xdr:rowOff>28575</xdr:rowOff>
        </xdr:from>
        <xdr:to>
          <xdr:col>9</xdr:col>
          <xdr:colOff>190500</xdr:colOff>
          <xdr:row>46</xdr:row>
          <xdr:rowOff>342900</xdr:rowOff>
        </xdr:to>
        <xdr:sp macro="" textlink="">
          <xdr:nvSpPr>
            <xdr:cNvPr id="6285" name="Option Button 141" hidden="1">
              <a:extLst>
                <a:ext uri="{63B3BB69-23CF-44E3-9099-C40C66FF867C}">
                  <a14:compatExt spid="_x0000_s6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48</xdr:row>
          <xdr:rowOff>19050</xdr:rowOff>
        </xdr:from>
        <xdr:to>
          <xdr:col>9</xdr:col>
          <xdr:colOff>180975</xdr:colOff>
          <xdr:row>48</xdr:row>
          <xdr:rowOff>342900</xdr:rowOff>
        </xdr:to>
        <xdr:sp macro="" textlink="">
          <xdr:nvSpPr>
            <xdr:cNvPr id="6286" name="Option Button 142" hidden="1">
              <a:extLst>
                <a:ext uri="{63B3BB69-23CF-44E3-9099-C40C66FF867C}">
                  <a14:compatExt spid="_x0000_s6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47</xdr:row>
          <xdr:rowOff>104775</xdr:rowOff>
        </xdr:from>
        <xdr:to>
          <xdr:col>9</xdr:col>
          <xdr:colOff>152400</xdr:colOff>
          <xdr:row>47</xdr:row>
          <xdr:rowOff>257175</xdr:rowOff>
        </xdr:to>
        <xdr:sp macro="" textlink="">
          <xdr:nvSpPr>
            <xdr:cNvPr id="6287" name="Option Button 143" hidden="1">
              <a:extLst>
                <a:ext uri="{63B3BB69-23CF-44E3-9099-C40C66FF867C}">
                  <a14:compatExt spid="_x0000_s6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49</xdr:row>
          <xdr:rowOff>28575</xdr:rowOff>
        </xdr:from>
        <xdr:to>
          <xdr:col>9</xdr:col>
          <xdr:colOff>180975</xdr:colOff>
          <xdr:row>49</xdr:row>
          <xdr:rowOff>390525</xdr:rowOff>
        </xdr:to>
        <xdr:sp macro="" textlink="">
          <xdr:nvSpPr>
            <xdr:cNvPr id="6288" name="Option Button 144" hidden="1">
              <a:extLst>
                <a:ext uri="{63B3BB69-23CF-44E3-9099-C40C66FF867C}">
                  <a14:compatExt spid="_x0000_s6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54</xdr:row>
          <xdr:rowOff>28575</xdr:rowOff>
        </xdr:from>
        <xdr:to>
          <xdr:col>9</xdr:col>
          <xdr:colOff>190500</xdr:colOff>
          <xdr:row>54</xdr:row>
          <xdr:rowOff>342900</xdr:rowOff>
        </xdr:to>
        <xdr:sp macro="" textlink="">
          <xdr:nvSpPr>
            <xdr:cNvPr id="6289" name="Option Button 145" hidden="1">
              <a:extLst>
                <a:ext uri="{63B3BB69-23CF-44E3-9099-C40C66FF867C}">
                  <a14:compatExt spid="_x0000_s6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30</xdr:row>
          <xdr:rowOff>19050</xdr:rowOff>
        </xdr:from>
        <xdr:to>
          <xdr:col>9</xdr:col>
          <xdr:colOff>190500</xdr:colOff>
          <xdr:row>30</xdr:row>
          <xdr:rowOff>390525</xdr:rowOff>
        </xdr:to>
        <xdr:sp macro="" textlink="">
          <xdr:nvSpPr>
            <xdr:cNvPr id="6292" name="Option Button 148" hidden="1">
              <a:extLst>
                <a:ext uri="{63B3BB69-23CF-44E3-9099-C40C66FF867C}">
                  <a14:compatExt spid="_x0000_s6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23</xdr:row>
          <xdr:rowOff>19050</xdr:rowOff>
        </xdr:from>
        <xdr:to>
          <xdr:col>9</xdr:col>
          <xdr:colOff>190500</xdr:colOff>
          <xdr:row>23</xdr:row>
          <xdr:rowOff>361950</xdr:rowOff>
        </xdr:to>
        <xdr:sp macro="" textlink="">
          <xdr:nvSpPr>
            <xdr:cNvPr id="6293" name="Option Button 149" hidden="1">
              <a:extLst>
                <a:ext uri="{63B3BB69-23CF-44E3-9099-C40C66FF867C}">
                  <a14:compatExt spid="_x0000_s6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22</xdr:row>
          <xdr:rowOff>38100</xdr:rowOff>
        </xdr:from>
        <xdr:to>
          <xdr:col>15</xdr:col>
          <xdr:colOff>133350</xdr:colOff>
          <xdr:row>22</xdr:row>
          <xdr:rowOff>352425</xdr:rowOff>
        </xdr:to>
        <xdr:sp macro="" textlink="">
          <xdr:nvSpPr>
            <xdr:cNvPr id="6294" name="Option Button 150" hidden="1">
              <a:extLst>
                <a:ext uri="{63B3BB69-23CF-44E3-9099-C40C66FF867C}">
                  <a14:compatExt spid="_x0000_s6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47625</xdr:rowOff>
        </xdr:from>
        <xdr:to>
          <xdr:col>21</xdr:col>
          <xdr:colOff>47625</xdr:colOff>
          <xdr:row>24</xdr:row>
          <xdr:rowOff>371475</xdr:rowOff>
        </xdr:to>
        <xdr:sp macro="" textlink="">
          <xdr:nvSpPr>
            <xdr:cNvPr id="6296" name="Option Button 152" hidden="1">
              <a:extLst>
                <a:ext uri="{63B3BB69-23CF-44E3-9099-C40C66FF867C}">
                  <a14:compatExt spid="_x0000_s6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【a】不可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21</xdr:row>
          <xdr:rowOff>28575</xdr:rowOff>
        </xdr:from>
        <xdr:to>
          <xdr:col>15</xdr:col>
          <xdr:colOff>114300</xdr:colOff>
          <xdr:row>21</xdr:row>
          <xdr:rowOff>352425</xdr:rowOff>
        </xdr:to>
        <xdr:sp macro="" textlink="">
          <xdr:nvSpPr>
            <xdr:cNvPr id="6297" name="Option Button 153" hidden="1">
              <a:extLst>
                <a:ext uri="{63B3BB69-23CF-44E3-9099-C40C66FF867C}">
                  <a14:compatExt spid="_x0000_s6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28</xdr:row>
          <xdr:rowOff>28575</xdr:rowOff>
        </xdr:from>
        <xdr:to>
          <xdr:col>9</xdr:col>
          <xdr:colOff>190500</xdr:colOff>
          <xdr:row>28</xdr:row>
          <xdr:rowOff>352425</xdr:rowOff>
        </xdr:to>
        <xdr:sp macro="" textlink="">
          <xdr:nvSpPr>
            <xdr:cNvPr id="6298" name="Option Button 154" hidden="1">
              <a:extLst>
                <a:ext uri="{63B3BB69-23CF-44E3-9099-C40C66FF867C}">
                  <a14:compatExt spid="_x0000_s6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28575</xdr:rowOff>
        </xdr:from>
        <xdr:to>
          <xdr:col>9</xdr:col>
          <xdr:colOff>190500</xdr:colOff>
          <xdr:row>29</xdr:row>
          <xdr:rowOff>352425</xdr:rowOff>
        </xdr:to>
        <xdr:sp macro="" textlink="">
          <xdr:nvSpPr>
            <xdr:cNvPr id="6300" name="Option Button 156" hidden="1">
              <a:extLst>
                <a:ext uri="{63B3BB69-23CF-44E3-9099-C40C66FF867C}">
                  <a14:compatExt spid="_x0000_s6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34</xdr:row>
          <xdr:rowOff>38100</xdr:rowOff>
        </xdr:from>
        <xdr:to>
          <xdr:col>9</xdr:col>
          <xdr:colOff>190500</xdr:colOff>
          <xdr:row>34</xdr:row>
          <xdr:rowOff>581025</xdr:rowOff>
        </xdr:to>
        <xdr:sp macro="" textlink="">
          <xdr:nvSpPr>
            <xdr:cNvPr id="6301" name="Option Button 157" hidden="1">
              <a:extLst>
                <a:ext uri="{63B3BB69-23CF-44E3-9099-C40C66FF867C}">
                  <a14:compatExt spid="_x0000_s6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35</xdr:row>
          <xdr:rowOff>19050</xdr:rowOff>
        </xdr:from>
        <xdr:to>
          <xdr:col>9</xdr:col>
          <xdr:colOff>200025</xdr:colOff>
          <xdr:row>35</xdr:row>
          <xdr:rowOff>590550</xdr:rowOff>
        </xdr:to>
        <xdr:sp macro="" textlink="">
          <xdr:nvSpPr>
            <xdr:cNvPr id="6302" name="Option Button 158" hidden="1">
              <a:extLst>
                <a:ext uri="{63B3BB69-23CF-44E3-9099-C40C66FF867C}">
                  <a14:compatExt spid="_x0000_s6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21</xdr:row>
          <xdr:rowOff>38100</xdr:rowOff>
        </xdr:from>
        <xdr:to>
          <xdr:col>9</xdr:col>
          <xdr:colOff>190500</xdr:colOff>
          <xdr:row>21</xdr:row>
          <xdr:rowOff>352425</xdr:rowOff>
        </xdr:to>
        <xdr:sp macro="" textlink="">
          <xdr:nvSpPr>
            <xdr:cNvPr id="6305" name="Option Button 161" hidden="1">
              <a:extLst>
                <a:ext uri="{63B3BB69-23CF-44E3-9099-C40C66FF867C}">
                  <a14:compatExt spid="_x0000_s6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22</xdr:row>
          <xdr:rowOff>38100</xdr:rowOff>
        </xdr:from>
        <xdr:to>
          <xdr:col>9</xdr:col>
          <xdr:colOff>180975</xdr:colOff>
          <xdr:row>22</xdr:row>
          <xdr:rowOff>342900</xdr:rowOff>
        </xdr:to>
        <xdr:sp macro="" textlink="">
          <xdr:nvSpPr>
            <xdr:cNvPr id="6306" name="Option Button 162" hidden="1">
              <a:extLst>
                <a:ext uri="{63B3BB69-23CF-44E3-9099-C40C66FF867C}">
                  <a14:compatExt spid="_x0000_s6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24</xdr:row>
          <xdr:rowOff>28575</xdr:rowOff>
        </xdr:from>
        <xdr:to>
          <xdr:col>9</xdr:col>
          <xdr:colOff>180975</xdr:colOff>
          <xdr:row>24</xdr:row>
          <xdr:rowOff>400050</xdr:rowOff>
        </xdr:to>
        <xdr:sp macro="" textlink="">
          <xdr:nvSpPr>
            <xdr:cNvPr id="6307" name="Option Button 163" hidden="1">
              <a:extLst>
                <a:ext uri="{63B3BB69-23CF-44E3-9099-C40C66FF867C}">
                  <a14:compatExt spid="_x0000_s6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36</xdr:row>
          <xdr:rowOff>19050</xdr:rowOff>
        </xdr:from>
        <xdr:to>
          <xdr:col>9</xdr:col>
          <xdr:colOff>200025</xdr:colOff>
          <xdr:row>36</xdr:row>
          <xdr:rowOff>352425</xdr:rowOff>
        </xdr:to>
        <xdr:sp macro="" textlink="">
          <xdr:nvSpPr>
            <xdr:cNvPr id="6308" name="Option Button 164" hidden="1">
              <a:extLst>
                <a:ext uri="{63B3BB69-23CF-44E3-9099-C40C66FF867C}">
                  <a14:compatExt spid="_x0000_s6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54</xdr:col>
      <xdr:colOff>190500</xdr:colOff>
      <xdr:row>15</xdr:row>
      <xdr:rowOff>76200</xdr:rowOff>
    </xdr:from>
    <xdr:to>
      <xdr:col>61</xdr:col>
      <xdr:colOff>304800</xdr:colOff>
      <xdr:row>64</xdr:row>
      <xdr:rowOff>12700</xdr:rowOff>
    </xdr:to>
    <xdr:sp macro="" textlink="">
      <xdr:nvSpPr>
        <xdr:cNvPr id="12" name="正方形/長方形 11"/>
        <xdr:cNvSpPr/>
      </xdr:nvSpPr>
      <xdr:spPr>
        <a:xfrm>
          <a:off x="11696700" y="3073400"/>
          <a:ext cx="3695700" cy="14160500"/>
        </a:xfrm>
        <a:prstGeom prst="rect">
          <a:avLst/>
        </a:prstGeom>
        <a:solidFill>
          <a:schemeClr val="bg1">
            <a:lumMod val="85000"/>
            <a:alpha val="2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195263</xdr:colOff>
      <xdr:row>34</xdr:row>
      <xdr:rowOff>258156</xdr:rowOff>
    </xdr:from>
    <xdr:ext cx="1607344" cy="327195"/>
    <xdr:sp macro="" textlink="">
      <xdr:nvSpPr>
        <xdr:cNvPr id="2" name="テキスト ボックス 1"/>
        <xdr:cNvSpPr txBox="1"/>
      </xdr:nvSpPr>
      <xdr:spPr>
        <a:xfrm>
          <a:off x="3919538" y="8544906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接合部の部分的変形・亀裂</a:t>
          </a:r>
        </a:p>
      </xdr:txBody>
    </xdr:sp>
    <xdr:clientData/>
  </xdr:oneCellAnchor>
  <xdr:oneCellAnchor>
    <xdr:from>
      <xdr:col>28</xdr:col>
      <xdr:colOff>12829</xdr:colOff>
      <xdr:row>34</xdr:row>
      <xdr:rowOff>267217</xdr:rowOff>
    </xdr:from>
    <xdr:ext cx="1607344" cy="327195"/>
    <xdr:sp macro="" textlink="">
      <xdr:nvSpPr>
        <xdr:cNvPr id="3" name="テキスト ボックス 2"/>
        <xdr:cNvSpPr txBox="1"/>
      </xdr:nvSpPr>
      <xdr:spPr>
        <a:xfrm>
          <a:off x="6146929" y="8553967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接合部の顕著な変形・破断</a:t>
          </a:r>
        </a:p>
      </xdr:txBody>
    </xdr:sp>
    <xdr:clientData/>
  </xdr:oneCellAnchor>
  <xdr:oneCellAnchor>
    <xdr:from>
      <xdr:col>18</xdr:col>
      <xdr:colOff>20024</xdr:colOff>
      <xdr:row>41</xdr:row>
      <xdr:rowOff>268118</xdr:rowOff>
    </xdr:from>
    <xdr:ext cx="1607344" cy="327195"/>
    <xdr:sp macro="" textlink="">
      <xdr:nvSpPr>
        <xdr:cNvPr id="4" name="テキスト ボックス 3"/>
        <xdr:cNvSpPr txBox="1"/>
      </xdr:nvSpPr>
      <xdr:spPr>
        <a:xfrm>
          <a:off x="3963374" y="11107568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接合部の部分的変形・亀裂</a:t>
          </a:r>
        </a:p>
      </xdr:txBody>
    </xdr:sp>
    <xdr:clientData/>
  </xdr:oneCellAnchor>
  <xdr:oneCellAnchor>
    <xdr:from>
      <xdr:col>28</xdr:col>
      <xdr:colOff>18475</xdr:colOff>
      <xdr:row>41</xdr:row>
      <xdr:rowOff>281256</xdr:rowOff>
    </xdr:from>
    <xdr:ext cx="1607344" cy="327195"/>
    <xdr:sp macro="" textlink="">
      <xdr:nvSpPr>
        <xdr:cNvPr id="5" name="テキスト ボックス 4"/>
        <xdr:cNvSpPr txBox="1"/>
      </xdr:nvSpPr>
      <xdr:spPr>
        <a:xfrm>
          <a:off x="6152575" y="11120706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鉄骨柱梁・筋交い、又はその接合部の顕著な変形・破断</a:t>
          </a:r>
        </a:p>
      </xdr:txBody>
    </xdr:sp>
    <xdr:clientData/>
  </xdr:oneCellAnchor>
  <xdr:twoCellAnchor>
    <xdr:from>
      <xdr:col>36</xdr:col>
      <xdr:colOff>190501</xdr:colOff>
      <xdr:row>4</xdr:row>
      <xdr:rowOff>150202</xdr:rowOff>
    </xdr:from>
    <xdr:to>
      <xdr:col>37</xdr:col>
      <xdr:colOff>66676</xdr:colOff>
      <xdr:row>6</xdr:row>
      <xdr:rowOff>18318</xdr:rowOff>
    </xdr:to>
    <xdr:sp macro="" textlink="">
      <xdr:nvSpPr>
        <xdr:cNvPr id="6" name="二等辺三角形 5"/>
        <xdr:cNvSpPr/>
      </xdr:nvSpPr>
      <xdr:spPr>
        <a:xfrm rot="16200000">
          <a:off x="7981218" y="1141535"/>
          <a:ext cx="287216" cy="95250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130342</xdr:colOff>
      <xdr:row>25</xdr:row>
      <xdr:rowOff>19049</xdr:rowOff>
    </xdr:from>
    <xdr:to>
      <xdr:col>11</xdr:col>
      <xdr:colOff>165434</xdr:colOff>
      <xdr:row>26</xdr:row>
      <xdr:rowOff>15039</xdr:rowOff>
    </xdr:to>
    <xdr:sp macro="" textlink="">
      <xdr:nvSpPr>
        <xdr:cNvPr id="7" name="下矢印 6"/>
        <xdr:cNvSpPr/>
      </xdr:nvSpPr>
      <xdr:spPr>
        <a:xfrm>
          <a:off x="2321092" y="6000749"/>
          <a:ext cx="254167" cy="1960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171163</xdr:colOff>
      <xdr:row>31</xdr:row>
      <xdr:rowOff>19050</xdr:rowOff>
    </xdr:from>
    <xdr:to>
      <xdr:col>11</xdr:col>
      <xdr:colOff>206255</xdr:colOff>
      <xdr:row>32</xdr:row>
      <xdr:rowOff>42255</xdr:rowOff>
    </xdr:to>
    <xdr:sp macro="" textlink="">
      <xdr:nvSpPr>
        <xdr:cNvPr id="8" name="下矢印 7"/>
        <xdr:cNvSpPr/>
      </xdr:nvSpPr>
      <xdr:spPr>
        <a:xfrm>
          <a:off x="2361913" y="7724775"/>
          <a:ext cx="254167" cy="2232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100405</xdr:colOff>
      <xdr:row>38</xdr:row>
      <xdr:rowOff>9525</xdr:rowOff>
    </xdr:from>
    <xdr:to>
      <xdr:col>13</xdr:col>
      <xdr:colOff>135497</xdr:colOff>
      <xdr:row>38</xdr:row>
      <xdr:rowOff>175605</xdr:rowOff>
    </xdr:to>
    <xdr:sp macro="" textlink="">
      <xdr:nvSpPr>
        <xdr:cNvPr id="9" name="下矢印 8"/>
        <xdr:cNvSpPr/>
      </xdr:nvSpPr>
      <xdr:spPr>
        <a:xfrm>
          <a:off x="2729305" y="10267950"/>
          <a:ext cx="254167" cy="1660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97684</xdr:colOff>
      <xdr:row>42</xdr:row>
      <xdr:rowOff>400049</xdr:rowOff>
    </xdr:from>
    <xdr:to>
      <xdr:col>13</xdr:col>
      <xdr:colOff>134137</xdr:colOff>
      <xdr:row>43</xdr:row>
      <xdr:rowOff>161996</xdr:rowOff>
    </xdr:to>
    <xdr:sp macro="" textlink="">
      <xdr:nvSpPr>
        <xdr:cNvPr id="10" name="下矢印 9"/>
        <xdr:cNvSpPr/>
      </xdr:nvSpPr>
      <xdr:spPr>
        <a:xfrm>
          <a:off x="2726584" y="11839574"/>
          <a:ext cx="255528" cy="16199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16</xdr:row>
          <xdr:rowOff>28575</xdr:rowOff>
        </xdr:from>
        <xdr:to>
          <xdr:col>48</xdr:col>
          <xdr:colOff>200025</xdr:colOff>
          <xdr:row>16</xdr:row>
          <xdr:rowOff>276225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管理官署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15</xdr:row>
          <xdr:rowOff>295275</xdr:rowOff>
        </xdr:from>
        <xdr:to>
          <xdr:col>53</xdr:col>
          <xdr:colOff>0</xdr:colOff>
          <xdr:row>17</xdr:row>
          <xdr:rowOff>0</xdr:rowOff>
        </xdr:to>
        <xdr:sp macro="" textlink="">
          <xdr:nvSpPr>
            <xdr:cNvPr id="9218" name="Group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209550</xdr:colOff>
          <xdr:row>16</xdr:row>
          <xdr:rowOff>28575</xdr:rowOff>
        </xdr:from>
        <xdr:to>
          <xdr:col>52</xdr:col>
          <xdr:colOff>200025</xdr:colOff>
          <xdr:row>16</xdr:row>
          <xdr:rowOff>266700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入居官署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21</xdr:row>
          <xdr:rowOff>19050</xdr:rowOff>
        </xdr:from>
        <xdr:to>
          <xdr:col>12</xdr:col>
          <xdr:colOff>28575</xdr:colOff>
          <xdr:row>21</xdr:row>
          <xdr:rowOff>352425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38</xdr:col>
          <xdr:colOff>0</xdr:colOff>
          <xdr:row>22</xdr:row>
          <xdr:rowOff>0</xdr:rowOff>
        </xdr:to>
        <xdr:sp macro="" textlink="">
          <xdr:nvSpPr>
            <xdr:cNvPr id="9221" name="Group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21</xdr:row>
          <xdr:rowOff>76200</xdr:rowOff>
        </xdr:from>
        <xdr:to>
          <xdr:col>21</xdr:col>
          <xdr:colOff>47625</xdr:colOff>
          <xdr:row>21</xdr:row>
          <xdr:rowOff>342900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【あ】火災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21</xdr:row>
          <xdr:rowOff>28575</xdr:rowOff>
        </xdr:from>
        <xdr:to>
          <xdr:col>27</xdr:col>
          <xdr:colOff>47625</xdr:colOff>
          <xdr:row>21</xdr:row>
          <xdr:rowOff>352425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【い】煙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21</xdr:row>
          <xdr:rowOff>38100</xdr:rowOff>
        </xdr:from>
        <xdr:to>
          <xdr:col>31</xdr:col>
          <xdr:colOff>200025</xdr:colOff>
          <xdr:row>21</xdr:row>
          <xdr:rowOff>342900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【う】ガス臭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38</xdr:col>
          <xdr:colOff>0</xdr:colOff>
          <xdr:row>23</xdr:row>
          <xdr:rowOff>0</xdr:rowOff>
        </xdr:to>
        <xdr:sp macro="" textlink="">
          <xdr:nvSpPr>
            <xdr:cNvPr id="9225" name="Group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22</xdr:row>
          <xdr:rowOff>28575</xdr:rowOff>
        </xdr:from>
        <xdr:to>
          <xdr:col>12</xdr:col>
          <xdr:colOff>142875</xdr:colOff>
          <xdr:row>22</xdr:row>
          <xdr:rowOff>342900</xdr:rowOff>
        </xdr:to>
        <xdr:sp macro="" textlink="">
          <xdr:nvSpPr>
            <xdr:cNvPr id="9226" name="Option Button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47625</xdr:rowOff>
        </xdr:from>
        <xdr:to>
          <xdr:col>21</xdr:col>
          <xdr:colOff>38100</xdr:colOff>
          <xdr:row>22</xdr:row>
          <xdr:rowOff>333375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【え】建物浸水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22</xdr:row>
          <xdr:rowOff>38100</xdr:rowOff>
        </xdr:from>
        <xdr:to>
          <xdr:col>27</xdr:col>
          <xdr:colOff>85725</xdr:colOff>
          <xdr:row>22</xdr:row>
          <xdr:rowOff>342900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【お】周辺道路浸水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38</xdr:col>
          <xdr:colOff>0</xdr:colOff>
          <xdr:row>24</xdr:row>
          <xdr:rowOff>0</xdr:rowOff>
        </xdr:to>
        <xdr:sp macro="" textlink="">
          <xdr:nvSpPr>
            <xdr:cNvPr id="9229" name="Group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</xdr:row>
          <xdr:rowOff>38100</xdr:rowOff>
        </xdr:from>
        <xdr:to>
          <xdr:col>12</xdr:col>
          <xdr:colOff>180975</xdr:colOff>
          <xdr:row>23</xdr:row>
          <xdr:rowOff>352425</xdr:rowOff>
        </xdr:to>
        <xdr:sp macro="" textlink="">
          <xdr:nvSpPr>
            <xdr:cNvPr id="9230" name="Option Button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23</xdr:row>
          <xdr:rowOff>28575</xdr:rowOff>
        </xdr:from>
        <xdr:to>
          <xdr:col>15</xdr:col>
          <xdr:colOff>114300</xdr:colOff>
          <xdr:row>23</xdr:row>
          <xdr:rowOff>352425</xdr:rowOff>
        </xdr:to>
        <xdr:sp macro="" textlink="">
          <xdr:nvSpPr>
            <xdr:cNvPr id="9231" name="Option Button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23</xdr:row>
          <xdr:rowOff>47625</xdr:rowOff>
        </xdr:from>
        <xdr:to>
          <xdr:col>21</xdr:col>
          <xdr:colOff>66675</xdr:colOff>
          <xdr:row>23</xdr:row>
          <xdr:rowOff>342900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【か】著しい液状化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28575</xdr:rowOff>
        </xdr:from>
        <xdr:to>
          <xdr:col>27</xdr:col>
          <xdr:colOff>104775</xdr:colOff>
          <xdr:row>23</xdr:row>
          <xdr:rowOff>333375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【き】その他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38</xdr:col>
          <xdr:colOff>0</xdr:colOff>
          <xdr:row>29</xdr:row>
          <xdr:rowOff>0</xdr:rowOff>
        </xdr:to>
        <xdr:sp macro="" textlink="">
          <xdr:nvSpPr>
            <xdr:cNvPr id="9234" name="Group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</xdr:row>
          <xdr:rowOff>9525</xdr:rowOff>
        </xdr:from>
        <xdr:to>
          <xdr:col>12</xdr:col>
          <xdr:colOff>200025</xdr:colOff>
          <xdr:row>28</xdr:row>
          <xdr:rowOff>342900</xdr:rowOff>
        </xdr:to>
        <xdr:sp macro="" textlink="">
          <xdr:nvSpPr>
            <xdr:cNvPr id="9235" name="Option Button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28</xdr:row>
          <xdr:rowOff>28575</xdr:rowOff>
        </xdr:from>
        <xdr:to>
          <xdr:col>15</xdr:col>
          <xdr:colOff>123825</xdr:colOff>
          <xdr:row>29</xdr:row>
          <xdr:rowOff>0</xdr:rowOff>
        </xdr:to>
        <xdr:sp macro="" textlink="">
          <xdr:nvSpPr>
            <xdr:cNvPr id="9236" name="Option Button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38</xdr:col>
          <xdr:colOff>0</xdr:colOff>
          <xdr:row>25</xdr:row>
          <xdr:rowOff>0</xdr:rowOff>
        </xdr:to>
        <xdr:sp macro="" textlink="">
          <xdr:nvSpPr>
            <xdr:cNvPr id="9237" name="Group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24</xdr:row>
          <xdr:rowOff>38100</xdr:rowOff>
        </xdr:from>
        <xdr:to>
          <xdr:col>12</xdr:col>
          <xdr:colOff>190500</xdr:colOff>
          <xdr:row>24</xdr:row>
          <xdr:rowOff>381000</xdr:rowOff>
        </xdr:to>
        <xdr:sp macro="" textlink="">
          <xdr:nvSpPr>
            <xdr:cNvPr id="9238" name="Option Button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19050</xdr:rowOff>
        </xdr:from>
        <xdr:to>
          <xdr:col>28</xdr:col>
          <xdr:colOff>180975</xdr:colOff>
          <xdr:row>28</xdr:row>
          <xdr:rowOff>180975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【く】基礎の著しい破壊・上部構造との著しいずれ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200025</xdr:rowOff>
        </xdr:from>
        <xdr:to>
          <xdr:col>25</xdr:col>
          <xdr:colOff>142875</xdr:colOff>
          <xdr:row>28</xdr:row>
          <xdr:rowOff>342900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【け】著しい傾斜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28</xdr:row>
          <xdr:rowOff>190500</xdr:rowOff>
        </xdr:from>
        <xdr:to>
          <xdr:col>31</xdr:col>
          <xdr:colOff>152400</xdr:colOff>
          <xdr:row>28</xdr:row>
          <xdr:rowOff>342900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【こ】崩壊・落階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38</xdr:col>
          <xdr:colOff>0</xdr:colOff>
          <xdr:row>30</xdr:row>
          <xdr:rowOff>0</xdr:rowOff>
        </xdr:to>
        <xdr:sp macro="" textlink="">
          <xdr:nvSpPr>
            <xdr:cNvPr id="9242" name="Group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28575</xdr:rowOff>
        </xdr:from>
        <xdr:to>
          <xdr:col>12</xdr:col>
          <xdr:colOff>200025</xdr:colOff>
          <xdr:row>30</xdr:row>
          <xdr:rowOff>0</xdr:rowOff>
        </xdr:to>
        <xdr:sp macro="" textlink="">
          <xdr:nvSpPr>
            <xdr:cNvPr id="9243" name="Option Button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29</xdr:row>
          <xdr:rowOff>19050</xdr:rowOff>
        </xdr:from>
        <xdr:to>
          <xdr:col>15</xdr:col>
          <xdr:colOff>114300</xdr:colOff>
          <xdr:row>29</xdr:row>
          <xdr:rowOff>352425</xdr:rowOff>
        </xdr:to>
        <xdr:sp macro="" textlink="">
          <xdr:nvSpPr>
            <xdr:cNvPr id="9244" name="Option Button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29</xdr:row>
          <xdr:rowOff>57150</xdr:rowOff>
        </xdr:from>
        <xdr:to>
          <xdr:col>24</xdr:col>
          <xdr:colOff>9525</xdr:colOff>
          <xdr:row>29</xdr:row>
          <xdr:rowOff>333375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【さ】隣地建物の倒壊による危険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29</xdr:row>
          <xdr:rowOff>57150</xdr:rowOff>
        </xdr:from>
        <xdr:to>
          <xdr:col>35</xdr:col>
          <xdr:colOff>28575</xdr:colOff>
          <xdr:row>29</xdr:row>
          <xdr:rowOff>333375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【し】周辺地盤の崩壊による危険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28575</xdr:rowOff>
        </xdr:from>
        <xdr:to>
          <xdr:col>13</xdr:col>
          <xdr:colOff>0</xdr:colOff>
          <xdr:row>30</xdr:row>
          <xdr:rowOff>381000</xdr:rowOff>
        </xdr:to>
        <xdr:sp macro="" textlink="">
          <xdr:nvSpPr>
            <xdr:cNvPr id="9247" name="Option Button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29</xdr:row>
          <xdr:rowOff>371475</xdr:rowOff>
        </xdr:from>
        <xdr:to>
          <xdr:col>38</xdr:col>
          <xdr:colOff>0</xdr:colOff>
          <xdr:row>31</xdr:row>
          <xdr:rowOff>0</xdr:rowOff>
        </xdr:to>
        <xdr:sp macro="" textlink="">
          <xdr:nvSpPr>
            <xdr:cNvPr id="9248" name="Group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30</xdr:row>
          <xdr:rowOff>28575</xdr:rowOff>
        </xdr:from>
        <xdr:to>
          <xdr:col>31</xdr:col>
          <xdr:colOff>47625</xdr:colOff>
          <xdr:row>30</xdr:row>
          <xdr:rowOff>371475</xdr:rowOff>
        </xdr:to>
        <xdr:sp macro="" textlink="">
          <xdr:nvSpPr>
            <xdr:cNvPr id="9249" name="Option Button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【ｂ】建物退去（上記に1以上該当する場合）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180975</xdr:rowOff>
        </xdr:from>
        <xdr:to>
          <xdr:col>38</xdr:col>
          <xdr:colOff>0</xdr:colOff>
          <xdr:row>35</xdr:row>
          <xdr:rowOff>0</xdr:rowOff>
        </xdr:to>
        <xdr:sp macro="" textlink="">
          <xdr:nvSpPr>
            <xdr:cNvPr id="9250" name="Group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34</xdr:row>
          <xdr:rowOff>28575</xdr:rowOff>
        </xdr:from>
        <xdr:to>
          <xdr:col>12</xdr:col>
          <xdr:colOff>190500</xdr:colOff>
          <xdr:row>35</xdr:row>
          <xdr:rowOff>0</xdr:rowOff>
        </xdr:to>
        <xdr:sp macro="" textlink="">
          <xdr:nvSpPr>
            <xdr:cNvPr id="9251" name="Option Button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28575</xdr:rowOff>
        </xdr:from>
        <xdr:to>
          <xdr:col>15</xdr:col>
          <xdr:colOff>114300</xdr:colOff>
          <xdr:row>34</xdr:row>
          <xdr:rowOff>581025</xdr:rowOff>
        </xdr:to>
        <xdr:sp macro="" textlink="">
          <xdr:nvSpPr>
            <xdr:cNvPr id="9252" name="Option Button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34</xdr:row>
          <xdr:rowOff>38100</xdr:rowOff>
        </xdr:from>
        <xdr:to>
          <xdr:col>26</xdr:col>
          <xdr:colOff>9525</xdr:colOff>
          <xdr:row>34</xdr:row>
          <xdr:rowOff>180975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【す】ｺﾝｸﾘｰﾄの部分的ひび割れ、剥離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34</xdr:row>
          <xdr:rowOff>28575</xdr:rowOff>
        </xdr:from>
        <xdr:to>
          <xdr:col>36</xdr:col>
          <xdr:colOff>190500</xdr:colOff>
          <xdr:row>34</xdr:row>
          <xdr:rowOff>200025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【せ】ｺﾝｸﾘｰﾄの顕著なひび割れ、鉄筋露出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34</xdr:row>
          <xdr:rowOff>266700</xdr:rowOff>
        </xdr:from>
        <xdr:to>
          <xdr:col>25</xdr:col>
          <xdr:colOff>28575</xdr:colOff>
          <xdr:row>34</xdr:row>
          <xdr:rowOff>428625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【そ】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34</xdr:row>
          <xdr:rowOff>295275</xdr:rowOff>
        </xdr:from>
        <xdr:to>
          <xdr:col>36</xdr:col>
          <xdr:colOff>28575</xdr:colOff>
          <xdr:row>34</xdr:row>
          <xdr:rowOff>447675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【た】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38100</xdr:rowOff>
        </xdr:from>
        <xdr:to>
          <xdr:col>25</xdr:col>
          <xdr:colOff>9525</xdr:colOff>
          <xdr:row>35</xdr:row>
          <xdr:rowOff>180975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【ち】窓枠・ガラスのゆがみ、ひび割れ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38100</xdr:rowOff>
        </xdr:from>
        <xdr:to>
          <xdr:col>35</xdr:col>
          <xdr:colOff>0</xdr:colOff>
          <xdr:row>35</xdr:row>
          <xdr:rowOff>180975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【つ】窓枠・ガラスの落下の恐れ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209550</xdr:rowOff>
        </xdr:from>
        <xdr:to>
          <xdr:col>25</xdr:col>
          <xdr:colOff>161925</xdr:colOff>
          <xdr:row>35</xdr:row>
          <xdr:rowOff>390525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【て】外装材の部分的なひび割れ、剥離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35</xdr:row>
          <xdr:rowOff>219075</xdr:rowOff>
        </xdr:from>
        <xdr:to>
          <xdr:col>35</xdr:col>
          <xdr:colOff>161925</xdr:colOff>
          <xdr:row>35</xdr:row>
          <xdr:rowOff>390525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【と】外装材の顕著なひび割れ、剥離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409575</xdr:rowOff>
        </xdr:from>
        <xdr:to>
          <xdr:col>25</xdr:col>
          <xdr:colOff>152400</xdr:colOff>
          <xdr:row>35</xdr:row>
          <xdr:rowOff>581025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【な】看板・機器類の傾斜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35</xdr:row>
          <xdr:rowOff>419100</xdr:rowOff>
        </xdr:from>
        <xdr:to>
          <xdr:col>35</xdr:col>
          <xdr:colOff>161925</xdr:colOff>
          <xdr:row>35</xdr:row>
          <xdr:rowOff>581025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【に】看板・機器類の落下の恐れ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38</xdr:col>
          <xdr:colOff>0</xdr:colOff>
          <xdr:row>36</xdr:row>
          <xdr:rowOff>0</xdr:rowOff>
        </xdr:to>
        <xdr:sp macro="" textlink="">
          <xdr:nvSpPr>
            <xdr:cNvPr id="9263" name="Group Box 47" hidden="1">
              <a:extLst>
                <a:ext uri="{63B3BB69-23CF-44E3-9099-C40C66FF867C}">
                  <a14:compatExt spid="_x0000_s9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35</xdr:row>
          <xdr:rowOff>28575</xdr:rowOff>
        </xdr:from>
        <xdr:to>
          <xdr:col>12</xdr:col>
          <xdr:colOff>200025</xdr:colOff>
          <xdr:row>36</xdr:row>
          <xdr:rowOff>0</xdr:rowOff>
        </xdr:to>
        <xdr:sp macro="" textlink="">
          <xdr:nvSpPr>
            <xdr:cNvPr id="9264" name="Option Button 48" hidden="1">
              <a:extLst>
                <a:ext uri="{63B3BB69-23CF-44E3-9099-C40C66FF867C}">
                  <a14:compatExt spid="_x0000_s9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35</xdr:row>
          <xdr:rowOff>28575</xdr:rowOff>
        </xdr:from>
        <xdr:to>
          <xdr:col>15</xdr:col>
          <xdr:colOff>104775</xdr:colOff>
          <xdr:row>35</xdr:row>
          <xdr:rowOff>581025</xdr:rowOff>
        </xdr:to>
        <xdr:sp macro="" textlink="">
          <xdr:nvSpPr>
            <xdr:cNvPr id="9265" name="Option Button 49" hidden="1">
              <a:extLst>
                <a:ext uri="{63B3BB69-23CF-44E3-9099-C40C66FF867C}">
                  <a14:compatExt spid="_x0000_s9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38</xdr:col>
          <xdr:colOff>0</xdr:colOff>
          <xdr:row>37</xdr:row>
          <xdr:rowOff>0</xdr:rowOff>
        </xdr:to>
        <xdr:sp macro="" textlink="">
          <xdr:nvSpPr>
            <xdr:cNvPr id="9266" name="Group Box 50" hidden="1">
              <a:extLst>
                <a:ext uri="{63B3BB69-23CF-44E3-9099-C40C66FF867C}">
                  <a14:compatExt spid="_x0000_s9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36</xdr:row>
          <xdr:rowOff>19050</xdr:rowOff>
        </xdr:from>
        <xdr:to>
          <xdr:col>13</xdr:col>
          <xdr:colOff>0</xdr:colOff>
          <xdr:row>37</xdr:row>
          <xdr:rowOff>0</xdr:rowOff>
        </xdr:to>
        <xdr:sp macro="" textlink="">
          <xdr:nvSpPr>
            <xdr:cNvPr id="9267" name="Option Button 51" hidden="1">
              <a:extLst>
                <a:ext uri="{63B3BB69-23CF-44E3-9099-C40C66FF867C}">
                  <a14:compatExt spid="_x0000_s9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36</xdr:row>
          <xdr:rowOff>28575</xdr:rowOff>
        </xdr:from>
        <xdr:to>
          <xdr:col>16</xdr:col>
          <xdr:colOff>38100</xdr:colOff>
          <xdr:row>37</xdr:row>
          <xdr:rowOff>0</xdr:rowOff>
        </xdr:to>
        <xdr:sp macro="" textlink="">
          <xdr:nvSpPr>
            <xdr:cNvPr id="9268" name="Option Button 52" hidden="1">
              <a:extLst>
                <a:ext uri="{63B3BB69-23CF-44E3-9099-C40C66FF867C}">
                  <a14:compatExt spid="_x0000_s9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【ぬ】有り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38100</xdr:rowOff>
        </xdr:from>
        <xdr:to>
          <xdr:col>12</xdr:col>
          <xdr:colOff>200025</xdr:colOff>
          <xdr:row>37</xdr:row>
          <xdr:rowOff>371475</xdr:rowOff>
        </xdr:to>
        <xdr:sp macro="" textlink="">
          <xdr:nvSpPr>
            <xdr:cNvPr id="9269" name="Option Button 53" hidden="1">
              <a:extLst>
                <a:ext uri="{63B3BB69-23CF-44E3-9099-C40C66FF867C}">
                  <a14:compatExt spid="_x0000_s9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38</xdr:col>
          <xdr:colOff>0</xdr:colOff>
          <xdr:row>38</xdr:row>
          <xdr:rowOff>0</xdr:rowOff>
        </xdr:to>
        <xdr:sp macro="" textlink="">
          <xdr:nvSpPr>
            <xdr:cNvPr id="9270" name="Group Box 54" hidden="1">
              <a:extLst>
                <a:ext uri="{63B3BB69-23CF-44E3-9099-C40C66FF867C}">
                  <a14:compatExt spid="_x0000_s9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28575</xdr:rowOff>
        </xdr:from>
        <xdr:to>
          <xdr:col>21</xdr:col>
          <xdr:colOff>180975</xdr:colOff>
          <xdr:row>37</xdr:row>
          <xdr:rowOff>371475</xdr:rowOff>
        </xdr:to>
        <xdr:sp macro="" textlink="">
          <xdr:nvSpPr>
            <xdr:cNvPr id="9271" name="Option Button 55" hidden="1">
              <a:extLst>
                <a:ext uri="{63B3BB69-23CF-44E3-9099-C40C66FF867C}">
                  <a14:compatExt spid="_x0000_s9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【ｃ】要注意・専門家に調査依頼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37</xdr:row>
          <xdr:rowOff>28575</xdr:rowOff>
        </xdr:from>
        <xdr:to>
          <xdr:col>35</xdr:col>
          <xdr:colOff>9525</xdr:colOff>
          <xdr:row>37</xdr:row>
          <xdr:rowOff>371475</xdr:rowOff>
        </xdr:to>
        <xdr:sp macro="" textlink="">
          <xdr:nvSpPr>
            <xdr:cNvPr id="9272" name="Option Button 56" hidden="1">
              <a:extLst>
                <a:ext uri="{63B3BB69-23CF-44E3-9099-C40C66FF867C}">
                  <a14:compatExt spid="_x0000_s9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【ｄ】建物退去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38</xdr:col>
          <xdr:colOff>0</xdr:colOff>
          <xdr:row>42</xdr:row>
          <xdr:rowOff>0</xdr:rowOff>
        </xdr:to>
        <xdr:sp macro="" textlink="">
          <xdr:nvSpPr>
            <xdr:cNvPr id="9273" name="Group Box 57" hidden="1">
              <a:extLst>
                <a:ext uri="{63B3BB69-23CF-44E3-9099-C40C66FF867C}">
                  <a14:compatExt spid="_x0000_s9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41</xdr:row>
          <xdr:rowOff>38100</xdr:rowOff>
        </xdr:from>
        <xdr:to>
          <xdr:col>12</xdr:col>
          <xdr:colOff>180975</xdr:colOff>
          <xdr:row>41</xdr:row>
          <xdr:rowOff>561975</xdr:rowOff>
        </xdr:to>
        <xdr:sp macro="" textlink="">
          <xdr:nvSpPr>
            <xdr:cNvPr id="9274" name="Option Button 58" hidden="1">
              <a:extLst>
                <a:ext uri="{63B3BB69-23CF-44E3-9099-C40C66FF867C}">
                  <a14:compatExt spid="_x0000_s9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41</xdr:row>
          <xdr:rowOff>38100</xdr:rowOff>
        </xdr:from>
        <xdr:to>
          <xdr:col>15</xdr:col>
          <xdr:colOff>180975</xdr:colOff>
          <xdr:row>41</xdr:row>
          <xdr:rowOff>561975</xdr:rowOff>
        </xdr:to>
        <xdr:sp macro="" textlink="">
          <xdr:nvSpPr>
            <xdr:cNvPr id="9275" name="Option Button 59" hidden="1">
              <a:extLst>
                <a:ext uri="{63B3BB69-23CF-44E3-9099-C40C66FF867C}">
                  <a14:compatExt spid="_x0000_s9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41</xdr:row>
          <xdr:rowOff>38100</xdr:rowOff>
        </xdr:from>
        <xdr:to>
          <xdr:col>25</xdr:col>
          <xdr:colOff>180975</xdr:colOff>
          <xdr:row>41</xdr:row>
          <xdr:rowOff>276225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【ね】ｺﾝｸﾘｰﾄの部分的ひび割れ、剥離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41</xdr:row>
          <xdr:rowOff>28575</xdr:rowOff>
        </xdr:from>
        <xdr:to>
          <xdr:col>36</xdr:col>
          <xdr:colOff>152400</xdr:colOff>
          <xdr:row>41</xdr:row>
          <xdr:rowOff>257175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【の】ｺﾝｸﾘｰﾄの顕著なひび割れ、鉄筋露出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41</xdr:row>
          <xdr:rowOff>276225</xdr:rowOff>
        </xdr:from>
        <xdr:to>
          <xdr:col>25</xdr:col>
          <xdr:colOff>47625</xdr:colOff>
          <xdr:row>41</xdr:row>
          <xdr:rowOff>466725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【は】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41</xdr:row>
          <xdr:rowOff>257175</xdr:rowOff>
        </xdr:from>
        <xdr:to>
          <xdr:col>36</xdr:col>
          <xdr:colOff>104775</xdr:colOff>
          <xdr:row>41</xdr:row>
          <xdr:rowOff>447675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【ひ】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600075</xdr:rowOff>
        </xdr:from>
        <xdr:to>
          <xdr:col>38</xdr:col>
          <xdr:colOff>0</xdr:colOff>
          <xdr:row>43</xdr:row>
          <xdr:rowOff>0</xdr:rowOff>
        </xdr:to>
        <xdr:sp macro="" textlink="">
          <xdr:nvSpPr>
            <xdr:cNvPr id="9280" name="Group Box 64" hidden="1">
              <a:extLst>
                <a:ext uri="{63B3BB69-23CF-44E3-9099-C40C66FF867C}">
                  <a14:compatExt spid="_x0000_s9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42</xdr:row>
          <xdr:rowOff>38100</xdr:rowOff>
        </xdr:from>
        <xdr:to>
          <xdr:col>12</xdr:col>
          <xdr:colOff>190500</xdr:colOff>
          <xdr:row>42</xdr:row>
          <xdr:rowOff>381000</xdr:rowOff>
        </xdr:to>
        <xdr:sp macro="" textlink="">
          <xdr:nvSpPr>
            <xdr:cNvPr id="9281" name="Option Button 65" hidden="1">
              <a:extLst>
                <a:ext uri="{63B3BB69-23CF-44E3-9099-C40C66FF867C}">
                  <a14:compatExt spid="_x0000_s9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42</xdr:row>
          <xdr:rowOff>28575</xdr:rowOff>
        </xdr:from>
        <xdr:to>
          <xdr:col>21</xdr:col>
          <xdr:colOff>152400</xdr:colOff>
          <xdr:row>42</xdr:row>
          <xdr:rowOff>381000</xdr:rowOff>
        </xdr:to>
        <xdr:sp macro="" textlink="">
          <xdr:nvSpPr>
            <xdr:cNvPr id="9282" name="Option Button 66" hidden="1">
              <a:extLst>
                <a:ext uri="{63B3BB69-23CF-44E3-9099-C40C66FF867C}">
                  <a14:compatExt spid="_x0000_s9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【e】要注意・専門家に調査依頼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42</xdr:row>
          <xdr:rowOff>38100</xdr:rowOff>
        </xdr:from>
        <xdr:to>
          <xdr:col>33</xdr:col>
          <xdr:colOff>104775</xdr:colOff>
          <xdr:row>42</xdr:row>
          <xdr:rowOff>371475</xdr:rowOff>
        </xdr:to>
        <xdr:sp macro="" textlink="">
          <xdr:nvSpPr>
            <xdr:cNvPr id="9283" name="Option Button 67" hidden="1">
              <a:extLst>
                <a:ext uri="{63B3BB69-23CF-44E3-9099-C40C66FF867C}">
                  <a14:compatExt spid="_x0000_s9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【ｆ】建物退去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180975</xdr:rowOff>
        </xdr:from>
        <xdr:to>
          <xdr:col>38</xdr:col>
          <xdr:colOff>0</xdr:colOff>
          <xdr:row>46</xdr:row>
          <xdr:rowOff>0</xdr:rowOff>
        </xdr:to>
        <xdr:sp macro="" textlink="">
          <xdr:nvSpPr>
            <xdr:cNvPr id="9284" name="Group Box 68" hidden="1">
              <a:extLst>
                <a:ext uri="{63B3BB69-23CF-44E3-9099-C40C66FF867C}">
                  <a14:compatExt spid="_x0000_s9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45</xdr:row>
          <xdr:rowOff>28575</xdr:rowOff>
        </xdr:from>
        <xdr:to>
          <xdr:col>12</xdr:col>
          <xdr:colOff>104775</xdr:colOff>
          <xdr:row>46</xdr:row>
          <xdr:rowOff>0</xdr:rowOff>
        </xdr:to>
        <xdr:sp macro="" textlink="">
          <xdr:nvSpPr>
            <xdr:cNvPr id="9285" name="Option Button 69" hidden="1">
              <a:extLst>
                <a:ext uri="{63B3BB69-23CF-44E3-9099-C40C66FF867C}">
                  <a14:compatExt spid="_x0000_s9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45</xdr:row>
          <xdr:rowOff>28575</xdr:rowOff>
        </xdr:from>
        <xdr:to>
          <xdr:col>15</xdr:col>
          <xdr:colOff>123825</xdr:colOff>
          <xdr:row>45</xdr:row>
          <xdr:rowOff>333375</xdr:rowOff>
        </xdr:to>
        <xdr:sp macro="" textlink="">
          <xdr:nvSpPr>
            <xdr:cNvPr id="9286" name="Option Button 70" hidden="1">
              <a:extLst>
                <a:ext uri="{63B3BB69-23CF-44E3-9099-C40C66FF867C}">
                  <a14:compatExt spid="_x0000_s9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371475</xdr:rowOff>
        </xdr:from>
        <xdr:to>
          <xdr:col>38</xdr:col>
          <xdr:colOff>0</xdr:colOff>
          <xdr:row>47</xdr:row>
          <xdr:rowOff>0</xdr:rowOff>
        </xdr:to>
        <xdr:sp macro="" textlink="">
          <xdr:nvSpPr>
            <xdr:cNvPr id="9287" name="Group Box 71" hidden="1">
              <a:extLst>
                <a:ext uri="{63B3BB69-23CF-44E3-9099-C40C66FF867C}">
                  <a14:compatExt spid="_x0000_s9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46</xdr:row>
          <xdr:rowOff>38100</xdr:rowOff>
        </xdr:from>
        <xdr:to>
          <xdr:col>13</xdr:col>
          <xdr:colOff>0</xdr:colOff>
          <xdr:row>46</xdr:row>
          <xdr:rowOff>342900</xdr:rowOff>
        </xdr:to>
        <xdr:sp macro="" textlink="">
          <xdr:nvSpPr>
            <xdr:cNvPr id="9288" name="Option Button 72" hidden="1">
              <a:extLst>
                <a:ext uri="{63B3BB69-23CF-44E3-9099-C40C66FF867C}">
                  <a14:compatExt spid="_x0000_s9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46</xdr:row>
          <xdr:rowOff>114300</xdr:rowOff>
        </xdr:from>
        <xdr:to>
          <xdr:col>16</xdr:col>
          <xdr:colOff>66675</xdr:colOff>
          <xdr:row>46</xdr:row>
          <xdr:rowOff>276225</xdr:rowOff>
        </xdr:to>
        <xdr:sp macro="" textlink="">
          <xdr:nvSpPr>
            <xdr:cNvPr id="9289" name="Option Button 73" hidden="1">
              <a:extLst>
                <a:ext uri="{63B3BB69-23CF-44E3-9099-C40C66FF867C}">
                  <a14:compatExt spid="_x0000_s9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停電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45</xdr:row>
          <xdr:rowOff>19050</xdr:rowOff>
        </xdr:from>
        <xdr:to>
          <xdr:col>21</xdr:col>
          <xdr:colOff>180975</xdr:colOff>
          <xdr:row>45</xdr:row>
          <xdr:rowOff>342900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【ふ】天井落下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45</xdr:row>
          <xdr:rowOff>38100</xdr:rowOff>
        </xdr:from>
        <xdr:to>
          <xdr:col>27</xdr:col>
          <xdr:colOff>190500</xdr:colOff>
          <xdr:row>45</xdr:row>
          <xdr:rowOff>333375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【へ】漏水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45</xdr:row>
          <xdr:rowOff>47625</xdr:rowOff>
        </xdr:from>
        <xdr:to>
          <xdr:col>34</xdr:col>
          <xdr:colOff>9525</xdr:colOff>
          <xdr:row>45</xdr:row>
          <xdr:rowOff>333375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【ほ】その他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46</xdr:row>
          <xdr:rowOff>28575</xdr:rowOff>
        </xdr:from>
        <xdr:to>
          <xdr:col>25</xdr:col>
          <xdr:colOff>66675</xdr:colOff>
          <xdr:row>46</xdr:row>
          <xdr:rowOff>352425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【ま】停電(非常用発電設備稼働中）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28575</xdr:rowOff>
        </xdr:from>
        <xdr:to>
          <xdr:col>37</xdr:col>
          <xdr:colOff>9525</xdr:colOff>
          <xdr:row>46</xdr:row>
          <xdr:rowOff>333375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【み】停電(非常用発電設備停止又は無し）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371475</xdr:rowOff>
        </xdr:from>
        <xdr:to>
          <xdr:col>38</xdr:col>
          <xdr:colOff>0</xdr:colOff>
          <xdr:row>48</xdr:row>
          <xdr:rowOff>0</xdr:rowOff>
        </xdr:to>
        <xdr:sp macro="" textlink="">
          <xdr:nvSpPr>
            <xdr:cNvPr id="9295" name="Group Box 79" hidden="1">
              <a:extLst>
                <a:ext uri="{63B3BB69-23CF-44E3-9099-C40C66FF867C}">
                  <a14:compatExt spid="_x0000_s9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47</xdr:row>
          <xdr:rowOff>38100</xdr:rowOff>
        </xdr:from>
        <xdr:to>
          <xdr:col>12</xdr:col>
          <xdr:colOff>180975</xdr:colOff>
          <xdr:row>47</xdr:row>
          <xdr:rowOff>342900</xdr:rowOff>
        </xdr:to>
        <xdr:sp macro="" textlink="">
          <xdr:nvSpPr>
            <xdr:cNvPr id="9296" name="Option Button 80" hidden="1">
              <a:extLst>
                <a:ext uri="{63B3BB69-23CF-44E3-9099-C40C66FF867C}">
                  <a14:compatExt spid="_x0000_s9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47</xdr:row>
          <xdr:rowOff>28575</xdr:rowOff>
        </xdr:from>
        <xdr:to>
          <xdr:col>22</xdr:col>
          <xdr:colOff>9525</xdr:colOff>
          <xdr:row>47</xdr:row>
          <xdr:rowOff>352425</xdr:rowOff>
        </xdr:to>
        <xdr:sp macro="" textlink="">
          <xdr:nvSpPr>
            <xdr:cNvPr id="9297" name="Option Button 81" hidden="1">
              <a:extLst>
                <a:ext uri="{63B3BB69-23CF-44E3-9099-C40C66FF867C}">
                  <a14:compatExt spid="_x0000_s9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【む】停止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38</xdr:col>
          <xdr:colOff>0</xdr:colOff>
          <xdr:row>49</xdr:row>
          <xdr:rowOff>0</xdr:rowOff>
        </xdr:to>
        <xdr:sp macro="" textlink="">
          <xdr:nvSpPr>
            <xdr:cNvPr id="9298" name="Group Box 82" hidden="1">
              <a:extLst>
                <a:ext uri="{63B3BB69-23CF-44E3-9099-C40C66FF867C}">
                  <a14:compatExt spid="_x0000_s9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48</xdr:row>
          <xdr:rowOff>9525</xdr:rowOff>
        </xdr:from>
        <xdr:to>
          <xdr:col>12</xdr:col>
          <xdr:colOff>190500</xdr:colOff>
          <xdr:row>48</xdr:row>
          <xdr:rowOff>342900</xdr:rowOff>
        </xdr:to>
        <xdr:sp macro="" textlink="">
          <xdr:nvSpPr>
            <xdr:cNvPr id="9299" name="Option Button 83" hidden="1">
              <a:extLst>
                <a:ext uri="{63B3BB69-23CF-44E3-9099-C40C66FF867C}">
                  <a14:compatExt spid="_x0000_s9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48</xdr:row>
          <xdr:rowOff>9525</xdr:rowOff>
        </xdr:from>
        <xdr:to>
          <xdr:col>22</xdr:col>
          <xdr:colOff>28575</xdr:colOff>
          <xdr:row>48</xdr:row>
          <xdr:rowOff>333375</xdr:rowOff>
        </xdr:to>
        <xdr:sp macro="" textlink="">
          <xdr:nvSpPr>
            <xdr:cNvPr id="9300" name="Option Button 84" hidden="1">
              <a:extLst>
                <a:ext uri="{63B3BB69-23CF-44E3-9099-C40C66FF867C}">
                  <a14:compatExt spid="_x0000_s9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【め】断水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38</xdr:col>
          <xdr:colOff>0</xdr:colOff>
          <xdr:row>50</xdr:row>
          <xdr:rowOff>0</xdr:rowOff>
        </xdr:to>
        <xdr:sp macro="" textlink="">
          <xdr:nvSpPr>
            <xdr:cNvPr id="9301" name="Group Box 85" hidden="1">
              <a:extLst>
                <a:ext uri="{63B3BB69-23CF-44E3-9099-C40C66FF867C}">
                  <a14:compatExt spid="_x0000_s9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49</xdr:row>
          <xdr:rowOff>19050</xdr:rowOff>
        </xdr:from>
        <xdr:to>
          <xdr:col>12</xdr:col>
          <xdr:colOff>200025</xdr:colOff>
          <xdr:row>49</xdr:row>
          <xdr:rowOff>371475</xdr:rowOff>
        </xdr:to>
        <xdr:sp macro="" textlink="">
          <xdr:nvSpPr>
            <xdr:cNvPr id="9302" name="Option Button 86" hidden="1">
              <a:extLst>
                <a:ext uri="{63B3BB69-23CF-44E3-9099-C40C66FF867C}">
                  <a14:compatExt spid="_x0000_s9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【ｇ】使用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49</xdr:row>
          <xdr:rowOff>28575</xdr:rowOff>
        </xdr:from>
        <xdr:to>
          <xdr:col>21</xdr:col>
          <xdr:colOff>190500</xdr:colOff>
          <xdr:row>49</xdr:row>
          <xdr:rowOff>371475</xdr:rowOff>
        </xdr:to>
        <xdr:sp macro="" textlink="">
          <xdr:nvSpPr>
            <xdr:cNvPr id="9303" name="Option Button 87" hidden="1">
              <a:extLst>
                <a:ext uri="{63B3BB69-23CF-44E3-9099-C40C66FF867C}">
                  <a14:compatExt spid="_x0000_s9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【ｈ】当該エリアの立入禁止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49</xdr:row>
          <xdr:rowOff>28575</xdr:rowOff>
        </xdr:from>
        <xdr:to>
          <xdr:col>37</xdr:col>
          <xdr:colOff>180975</xdr:colOff>
          <xdr:row>49</xdr:row>
          <xdr:rowOff>371475</xdr:rowOff>
        </xdr:to>
        <xdr:sp macro="" textlink="">
          <xdr:nvSpPr>
            <xdr:cNvPr id="9304" name="Option Button 88" hidden="1">
              <a:extLst>
                <a:ext uri="{63B3BB69-23CF-44E3-9099-C40C66FF867C}">
                  <a14:compatExt spid="_x0000_s9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【ｊ】使用不能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0</xdr:rowOff>
        </xdr:from>
        <xdr:to>
          <xdr:col>19</xdr:col>
          <xdr:colOff>0</xdr:colOff>
          <xdr:row>54</xdr:row>
          <xdr:rowOff>0</xdr:rowOff>
        </xdr:to>
        <xdr:sp macro="" textlink="">
          <xdr:nvSpPr>
            <xdr:cNvPr id="9305" name="Group Box 89" hidden="1">
              <a:extLst>
                <a:ext uri="{63B3BB69-23CF-44E3-9099-C40C66FF867C}">
                  <a14:compatExt spid="_x0000_s9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53</xdr:row>
          <xdr:rowOff>28575</xdr:rowOff>
        </xdr:from>
        <xdr:to>
          <xdr:col>12</xdr:col>
          <xdr:colOff>200025</xdr:colOff>
          <xdr:row>53</xdr:row>
          <xdr:rowOff>333375</xdr:rowOff>
        </xdr:to>
        <xdr:sp macro="" textlink="">
          <xdr:nvSpPr>
            <xdr:cNvPr id="9306" name="Option Button 90" hidden="1">
              <a:extLst>
                <a:ext uri="{63B3BB69-23CF-44E3-9099-C40C66FF867C}">
                  <a14:compatExt spid="_x0000_s9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53</xdr:row>
          <xdr:rowOff>28575</xdr:rowOff>
        </xdr:from>
        <xdr:to>
          <xdr:col>18</xdr:col>
          <xdr:colOff>180975</xdr:colOff>
          <xdr:row>53</xdr:row>
          <xdr:rowOff>333375</xdr:rowOff>
        </xdr:to>
        <xdr:sp macro="" textlink="">
          <xdr:nvSpPr>
            <xdr:cNvPr id="9307" name="Option Button 91" hidden="1">
              <a:extLst>
                <a:ext uri="{63B3BB69-23CF-44E3-9099-C40C66FF867C}">
                  <a14:compatExt spid="_x0000_s9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【ｊ】有り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371475</xdr:rowOff>
        </xdr:from>
        <xdr:to>
          <xdr:col>19</xdr:col>
          <xdr:colOff>0</xdr:colOff>
          <xdr:row>55</xdr:row>
          <xdr:rowOff>0</xdr:rowOff>
        </xdr:to>
        <xdr:sp macro="" textlink="">
          <xdr:nvSpPr>
            <xdr:cNvPr id="9308" name="Group Box 92" hidden="1">
              <a:extLst>
                <a:ext uri="{63B3BB69-23CF-44E3-9099-C40C66FF867C}">
                  <a14:compatExt spid="_x0000_s9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54</xdr:row>
          <xdr:rowOff>19050</xdr:rowOff>
        </xdr:from>
        <xdr:to>
          <xdr:col>12</xdr:col>
          <xdr:colOff>180975</xdr:colOff>
          <xdr:row>54</xdr:row>
          <xdr:rowOff>342900</xdr:rowOff>
        </xdr:to>
        <xdr:sp macro="" textlink="">
          <xdr:nvSpPr>
            <xdr:cNvPr id="9309" name="Option Button 93" hidden="1">
              <a:extLst>
                <a:ext uri="{63B3BB69-23CF-44E3-9099-C40C66FF867C}">
                  <a14:compatExt spid="_x0000_s9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54</xdr:row>
          <xdr:rowOff>19050</xdr:rowOff>
        </xdr:from>
        <xdr:to>
          <xdr:col>18</xdr:col>
          <xdr:colOff>161925</xdr:colOff>
          <xdr:row>54</xdr:row>
          <xdr:rowOff>333375</xdr:rowOff>
        </xdr:to>
        <xdr:sp macro="" textlink="">
          <xdr:nvSpPr>
            <xdr:cNvPr id="9310" name="Option Button 94" hidden="1">
              <a:extLst>
                <a:ext uri="{63B3BB69-23CF-44E3-9099-C40C66FF867C}">
                  <a14:compatExt spid="_x0000_s9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【ｋ】有り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55</xdr:row>
          <xdr:rowOff>0</xdr:rowOff>
        </xdr:from>
        <xdr:to>
          <xdr:col>19</xdr:col>
          <xdr:colOff>0</xdr:colOff>
          <xdr:row>56</xdr:row>
          <xdr:rowOff>0</xdr:rowOff>
        </xdr:to>
        <xdr:sp macro="" textlink="">
          <xdr:nvSpPr>
            <xdr:cNvPr id="9311" name="Group Box 95" hidden="1">
              <a:extLst>
                <a:ext uri="{63B3BB69-23CF-44E3-9099-C40C66FF867C}">
                  <a14:compatExt spid="_x0000_s9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55</xdr:row>
          <xdr:rowOff>28575</xdr:rowOff>
        </xdr:from>
        <xdr:to>
          <xdr:col>12</xdr:col>
          <xdr:colOff>180975</xdr:colOff>
          <xdr:row>55</xdr:row>
          <xdr:rowOff>342900</xdr:rowOff>
        </xdr:to>
        <xdr:sp macro="" textlink="">
          <xdr:nvSpPr>
            <xdr:cNvPr id="9312" name="Option Button 96" hidden="1">
              <a:extLst>
                <a:ext uri="{63B3BB69-23CF-44E3-9099-C40C66FF867C}">
                  <a14:compatExt spid="_x0000_s9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55</xdr:row>
          <xdr:rowOff>28575</xdr:rowOff>
        </xdr:from>
        <xdr:to>
          <xdr:col>18</xdr:col>
          <xdr:colOff>180975</xdr:colOff>
          <xdr:row>55</xdr:row>
          <xdr:rowOff>342900</xdr:rowOff>
        </xdr:to>
        <xdr:sp macro="" textlink="">
          <xdr:nvSpPr>
            <xdr:cNvPr id="9313" name="Option Button 97" hidden="1">
              <a:extLst>
                <a:ext uri="{63B3BB69-23CF-44E3-9099-C40C66FF867C}">
                  <a14:compatExt spid="_x0000_s9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【ｌ】必要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295275</xdr:rowOff>
        </xdr:from>
        <xdr:to>
          <xdr:col>27</xdr:col>
          <xdr:colOff>0</xdr:colOff>
          <xdr:row>17</xdr:row>
          <xdr:rowOff>0</xdr:rowOff>
        </xdr:to>
        <xdr:sp macro="" textlink="">
          <xdr:nvSpPr>
            <xdr:cNvPr id="9314" name="Group Box 98" hidden="1">
              <a:extLst>
                <a:ext uri="{63B3BB69-23CF-44E3-9099-C40C66FF867C}">
                  <a14:compatExt spid="_x0000_s9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16</xdr:row>
          <xdr:rowOff>28575</xdr:rowOff>
        </xdr:from>
        <xdr:to>
          <xdr:col>25</xdr:col>
          <xdr:colOff>66675</xdr:colOff>
          <xdr:row>16</xdr:row>
          <xdr:rowOff>266700</xdr:rowOff>
        </xdr:to>
        <xdr:sp macro="" textlink="">
          <xdr:nvSpPr>
            <xdr:cNvPr id="9315" name="Option Button 99" hidden="1">
              <a:extLst>
                <a:ext uri="{63B3BB69-23CF-44E3-9099-C40C66FF867C}">
                  <a14:compatExt spid="_x0000_s9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16</xdr:row>
          <xdr:rowOff>19050</xdr:rowOff>
        </xdr:from>
        <xdr:to>
          <xdr:col>26</xdr:col>
          <xdr:colOff>200025</xdr:colOff>
          <xdr:row>16</xdr:row>
          <xdr:rowOff>276225</xdr:rowOff>
        </xdr:to>
        <xdr:sp macro="" textlink="">
          <xdr:nvSpPr>
            <xdr:cNvPr id="9316" name="Option Button 100" hidden="1">
              <a:extLst>
                <a:ext uri="{63B3BB69-23CF-44E3-9099-C40C66FF867C}">
                  <a14:compatExt spid="_x0000_s9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15</xdr:row>
          <xdr:rowOff>295275</xdr:rowOff>
        </xdr:from>
        <xdr:to>
          <xdr:col>53</xdr:col>
          <xdr:colOff>0</xdr:colOff>
          <xdr:row>17</xdr:row>
          <xdr:rowOff>0</xdr:rowOff>
        </xdr:to>
        <xdr:sp macro="" textlink="">
          <xdr:nvSpPr>
            <xdr:cNvPr id="9317" name="Group Box 101" hidden="1">
              <a:extLst>
                <a:ext uri="{63B3BB69-23CF-44E3-9099-C40C66FF867C}">
                  <a14:compatExt spid="_x0000_s9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295275</xdr:rowOff>
        </xdr:from>
        <xdr:to>
          <xdr:col>27</xdr:col>
          <xdr:colOff>0</xdr:colOff>
          <xdr:row>17</xdr:row>
          <xdr:rowOff>0</xdr:rowOff>
        </xdr:to>
        <xdr:sp macro="" textlink="">
          <xdr:nvSpPr>
            <xdr:cNvPr id="9318" name="Group Box 102" hidden="1">
              <a:extLst>
                <a:ext uri="{63B3BB69-23CF-44E3-9099-C40C66FF867C}">
                  <a14:compatExt spid="_x0000_s9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37</xdr:row>
          <xdr:rowOff>28575</xdr:rowOff>
        </xdr:from>
        <xdr:to>
          <xdr:col>9</xdr:col>
          <xdr:colOff>190500</xdr:colOff>
          <xdr:row>38</xdr:row>
          <xdr:rowOff>0</xdr:rowOff>
        </xdr:to>
        <xdr:sp macro="" textlink="">
          <xdr:nvSpPr>
            <xdr:cNvPr id="9319" name="Option Button 103" hidden="1">
              <a:extLst>
                <a:ext uri="{63B3BB69-23CF-44E3-9099-C40C66FF867C}">
                  <a14:compatExt spid="_x0000_s9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53</xdr:row>
          <xdr:rowOff>28575</xdr:rowOff>
        </xdr:from>
        <xdr:to>
          <xdr:col>9</xdr:col>
          <xdr:colOff>180975</xdr:colOff>
          <xdr:row>53</xdr:row>
          <xdr:rowOff>352425</xdr:rowOff>
        </xdr:to>
        <xdr:sp macro="" textlink="">
          <xdr:nvSpPr>
            <xdr:cNvPr id="9320" name="Option Button 104" hidden="1">
              <a:extLst>
                <a:ext uri="{63B3BB69-23CF-44E3-9099-C40C66FF867C}">
                  <a14:compatExt spid="_x0000_s9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55</xdr:row>
          <xdr:rowOff>28575</xdr:rowOff>
        </xdr:from>
        <xdr:to>
          <xdr:col>9</xdr:col>
          <xdr:colOff>190500</xdr:colOff>
          <xdr:row>55</xdr:row>
          <xdr:rowOff>342900</xdr:rowOff>
        </xdr:to>
        <xdr:sp macro="" textlink="">
          <xdr:nvSpPr>
            <xdr:cNvPr id="9321" name="Option Button 105" hidden="1">
              <a:extLst>
                <a:ext uri="{63B3BB69-23CF-44E3-9099-C40C66FF867C}">
                  <a14:compatExt spid="_x0000_s9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42</xdr:row>
          <xdr:rowOff>38100</xdr:rowOff>
        </xdr:from>
        <xdr:to>
          <xdr:col>9</xdr:col>
          <xdr:colOff>190500</xdr:colOff>
          <xdr:row>42</xdr:row>
          <xdr:rowOff>381000</xdr:rowOff>
        </xdr:to>
        <xdr:sp macro="" textlink="">
          <xdr:nvSpPr>
            <xdr:cNvPr id="9322" name="Option Button 106" hidden="1">
              <a:extLst>
                <a:ext uri="{63B3BB69-23CF-44E3-9099-C40C66FF867C}">
                  <a14:compatExt spid="_x0000_s9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41</xdr:row>
          <xdr:rowOff>38100</xdr:rowOff>
        </xdr:from>
        <xdr:to>
          <xdr:col>9</xdr:col>
          <xdr:colOff>190500</xdr:colOff>
          <xdr:row>41</xdr:row>
          <xdr:rowOff>581025</xdr:rowOff>
        </xdr:to>
        <xdr:sp macro="" textlink="">
          <xdr:nvSpPr>
            <xdr:cNvPr id="9323" name="Option Button 107" hidden="1">
              <a:extLst>
                <a:ext uri="{63B3BB69-23CF-44E3-9099-C40C66FF867C}">
                  <a14:compatExt spid="_x0000_s9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45</xdr:row>
          <xdr:rowOff>38100</xdr:rowOff>
        </xdr:from>
        <xdr:to>
          <xdr:col>9</xdr:col>
          <xdr:colOff>190500</xdr:colOff>
          <xdr:row>45</xdr:row>
          <xdr:rowOff>342900</xdr:rowOff>
        </xdr:to>
        <xdr:sp macro="" textlink="">
          <xdr:nvSpPr>
            <xdr:cNvPr id="9324" name="Option Button 108" hidden="1">
              <a:extLst>
                <a:ext uri="{63B3BB69-23CF-44E3-9099-C40C66FF867C}">
                  <a14:compatExt spid="_x0000_s9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46</xdr:row>
          <xdr:rowOff>28575</xdr:rowOff>
        </xdr:from>
        <xdr:to>
          <xdr:col>9</xdr:col>
          <xdr:colOff>190500</xdr:colOff>
          <xdr:row>46</xdr:row>
          <xdr:rowOff>342900</xdr:rowOff>
        </xdr:to>
        <xdr:sp macro="" textlink="">
          <xdr:nvSpPr>
            <xdr:cNvPr id="9325" name="Option Button 109" hidden="1">
              <a:extLst>
                <a:ext uri="{63B3BB69-23CF-44E3-9099-C40C66FF867C}">
                  <a14:compatExt spid="_x0000_s9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48</xdr:row>
          <xdr:rowOff>19050</xdr:rowOff>
        </xdr:from>
        <xdr:to>
          <xdr:col>9</xdr:col>
          <xdr:colOff>180975</xdr:colOff>
          <xdr:row>48</xdr:row>
          <xdr:rowOff>342900</xdr:rowOff>
        </xdr:to>
        <xdr:sp macro="" textlink="">
          <xdr:nvSpPr>
            <xdr:cNvPr id="9326" name="Option Button 110" hidden="1">
              <a:extLst>
                <a:ext uri="{63B3BB69-23CF-44E3-9099-C40C66FF867C}">
                  <a14:compatExt spid="_x0000_s9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47</xdr:row>
          <xdr:rowOff>104775</xdr:rowOff>
        </xdr:from>
        <xdr:to>
          <xdr:col>9</xdr:col>
          <xdr:colOff>152400</xdr:colOff>
          <xdr:row>47</xdr:row>
          <xdr:rowOff>257175</xdr:rowOff>
        </xdr:to>
        <xdr:sp macro="" textlink="">
          <xdr:nvSpPr>
            <xdr:cNvPr id="9327" name="Option Button 111" hidden="1">
              <a:extLst>
                <a:ext uri="{63B3BB69-23CF-44E3-9099-C40C66FF867C}">
                  <a14:compatExt spid="_x0000_s9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49</xdr:row>
          <xdr:rowOff>28575</xdr:rowOff>
        </xdr:from>
        <xdr:to>
          <xdr:col>9</xdr:col>
          <xdr:colOff>180975</xdr:colOff>
          <xdr:row>49</xdr:row>
          <xdr:rowOff>390525</xdr:rowOff>
        </xdr:to>
        <xdr:sp macro="" textlink="">
          <xdr:nvSpPr>
            <xdr:cNvPr id="9328" name="Option Button 112" hidden="1">
              <a:extLst>
                <a:ext uri="{63B3BB69-23CF-44E3-9099-C40C66FF867C}">
                  <a14:compatExt spid="_x0000_s9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54</xdr:row>
          <xdr:rowOff>28575</xdr:rowOff>
        </xdr:from>
        <xdr:to>
          <xdr:col>9</xdr:col>
          <xdr:colOff>190500</xdr:colOff>
          <xdr:row>54</xdr:row>
          <xdr:rowOff>342900</xdr:rowOff>
        </xdr:to>
        <xdr:sp macro="" textlink="">
          <xdr:nvSpPr>
            <xdr:cNvPr id="9329" name="Option Button 113" hidden="1">
              <a:extLst>
                <a:ext uri="{63B3BB69-23CF-44E3-9099-C40C66FF867C}">
                  <a14:compatExt spid="_x0000_s9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30</xdr:row>
          <xdr:rowOff>19050</xdr:rowOff>
        </xdr:from>
        <xdr:to>
          <xdr:col>9</xdr:col>
          <xdr:colOff>190500</xdr:colOff>
          <xdr:row>30</xdr:row>
          <xdr:rowOff>390525</xdr:rowOff>
        </xdr:to>
        <xdr:sp macro="" textlink="">
          <xdr:nvSpPr>
            <xdr:cNvPr id="9330" name="Option Button 114" hidden="1">
              <a:extLst>
                <a:ext uri="{63B3BB69-23CF-44E3-9099-C40C66FF867C}">
                  <a14:compatExt spid="_x0000_s9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23</xdr:row>
          <xdr:rowOff>19050</xdr:rowOff>
        </xdr:from>
        <xdr:to>
          <xdr:col>9</xdr:col>
          <xdr:colOff>190500</xdr:colOff>
          <xdr:row>24</xdr:row>
          <xdr:rowOff>0</xdr:rowOff>
        </xdr:to>
        <xdr:sp macro="" textlink="">
          <xdr:nvSpPr>
            <xdr:cNvPr id="9331" name="Option Button 115" hidden="1">
              <a:extLst>
                <a:ext uri="{63B3BB69-23CF-44E3-9099-C40C66FF867C}">
                  <a14:compatExt spid="_x0000_s9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22</xdr:row>
          <xdr:rowOff>38100</xdr:rowOff>
        </xdr:from>
        <xdr:to>
          <xdr:col>15</xdr:col>
          <xdr:colOff>142875</xdr:colOff>
          <xdr:row>22</xdr:row>
          <xdr:rowOff>352425</xdr:rowOff>
        </xdr:to>
        <xdr:sp macro="" textlink="">
          <xdr:nvSpPr>
            <xdr:cNvPr id="9332" name="Option Button 116" hidden="1">
              <a:extLst>
                <a:ext uri="{63B3BB69-23CF-44E3-9099-C40C66FF867C}">
                  <a14:compatExt spid="_x0000_s9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47625</xdr:rowOff>
        </xdr:from>
        <xdr:to>
          <xdr:col>21</xdr:col>
          <xdr:colOff>47625</xdr:colOff>
          <xdr:row>24</xdr:row>
          <xdr:rowOff>371475</xdr:rowOff>
        </xdr:to>
        <xdr:sp macro="" textlink="">
          <xdr:nvSpPr>
            <xdr:cNvPr id="9333" name="Option Button 117" hidden="1">
              <a:extLst>
                <a:ext uri="{63B3BB69-23CF-44E3-9099-C40C66FF867C}">
                  <a14:compatExt spid="_x0000_s9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【a】不可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21</xdr:row>
          <xdr:rowOff>28575</xdr:rowOff>
        </xdr:from>
        <xdr:to>
          <xdr:col>15</xdr:col>
          <xdr:colOff>114300</xdr:colOff>
          <xdr:row>21</xdr:row>
          <xdr:rowOff>352425</xdr:rowOff>
        </xdr:to>
        <xdr:sp macro="" textlink="">
          <xdr:nvSpPr>
            <xdr:cNvPr id="9334" name="Option Button 118" hidden="1">
              <a:extLst>
                <a:ext uri="{63B3BB69-23CF-44E3-9099-C40C66FF867C}">
                  <a14:compatExt spid="_x0000_s9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28</xdr:row>
          <xdr:rowOff>28575</xdr:rowOff>
        </xdr:from>
        <xdr:to>
          <xdr:col>9</xdr:col>
          <xdr:colOff>190500</xdr:colOff>
          <xdr:row>28</xdr:row>
          <xdr:rowOff>352425</xdr:rowOff>
        </xdr:to>
        <xdr:sp macro="" textlink="">
          <xdr:nvSpPr>
            <xdr:cNvPr id="9335" name="Option Button 119" hidden="1">
              <a:extLst>
                <a:ext uri="{63B3BB69-23CF-44E3-9099-C40C66FF867C}">
                  <a14:compatExt spid="_x0000_s9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28575</xdr:rowOff>
        </xdr:from>
        <xdr:to>
          <xdr:col>9</xdr:col>
          <xdr:colOff>190500</xdr:colOff>
          <xdr:row>29</xdr:row>
          <xdr:rowOff>352425</xdr:rowOff>
        </xdr:to>
        <xdr:sp macro="" textlink="">
          <xdr:nvSpPr>
            <xdr:cNvPr id="9336" name="Option Button 120" hidden="1">
              <a:extLst>
                <a:ext uri="{63B3BB69-23CF-44E3-9099-C40C66FF867C}">
                  <a14:compatExt spid="_x0000_s9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34</xdr:row>
          <xdr:rowOff>38100</xdr:rowOff>
        </xdr:from>
        <xdr:to>
          <xdr:col>9</xdr:col>
          <xdr:colOff>190500</xdr:colOff>
          <xdr:row>34</xdr:row>
          <xdr:rowOff>581025</xdr:rowOff>
        </xdr:to>
        <xdr:sp macro="" textlink="">
          <xdr:nvSpPr>
            <xdr:cNvPr id="9337" name="Option Button 121" hidden="1">
              <a:extLst>
                <a:ext uri="{63B3BB69-23CF-44E3-9099-C40C66FF867C}">
                  <a14:compatExt spid="_x0000_s9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35</xdr:row>
          <xdr:rowOff>19050</xdr:rowOff>
        </xdr:from>
        <xdr:to>
          <xdr:col>9</xdr:col>
          <xdr:colOff>200025</xdr:colOff>
          <xdr:row>36</xdr:row>
          <xdr:rowOff>0</xdr:rowOff>
        </xdr:to>
        <xdr:sp macro="" textlink="">
          <xdr:nvSpPr>
            <xdr:cNvPr id="9338" name="Option Button 122" hidden="1">
              <a:extLst>
                <a:ext uri="{63B3BB69-23CF-44E3-9099-C40C66FF867C}">
                  <a14:compatExt spid="_x0000_s9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21</xdr:row>
          <xdr:rowOff>38100</xdr:rowOff>
        </xdr:from>
        <xdr:to>
          <xdr:col>9</xdr:col>
          <xdr:colOff>190500</xdr:colOff>
          <xdr:row>21</xdr:row>
          <xdr:rowOff>352425</xdr:rowOff>
        </xdr:to>
        <xdr:sp macro="" textlink="">
          <xdr:nvSpPr>
            <xdr:cNvPr id="9339" name="Option Button 123" hidden="1">
              <a:extLst>
                <a:ext uri="{63B3BB69-23CF-44E3-9099-C40C66FF867C}">
                  <a14:compatExt spid="_x0000_s9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22</xdr:row>
          <xdr:rowOff>38100</xdr:rowOff>
        </xdr:from>
        <xdr:to>
          <xdr:col>9</xdr:col>
          <xdr:colOff>180975</xdr:colOff>
          <xdr:row>22</xdr:row>
          <xdr:rowOff>342900</xdr:rowOff>
        </xdr:to>
        <xdr:sp macro="" textlink="">
          <xdr:nvSpPr>
            <xdr:cNvPr id="9340" name="Option Button 124" hidden="1">
              <a:extLst>
                <a:ext uri="{63B3BB69-23CF-44E3-9099-C40C66FF867C}">
                  <a14:compatExt spid="_x0000_s9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24</xdr:row>
          <xdr:rowOff>28575</xdr:rowOff>
        </xdr:from>
        <xdr:to>
          <xdr:col>9</xdr:col>
          <xdr:colOff>180975</xdr:colOff>
          <xdr:row>25</xdr:row>
          <xdr:rowOff>0</xdr:rowOff>
        </xdr:to>
        <xdr:sp macro="" textlink="">
          <xdr:nvSpPr>
            <xdr:cNvPr id="9341" name="Option Button 125" hidden="1">
              <a:extLst>
                <a:ext uri="{63B3BB69-23CF-44E3-9099-C40C66FF867C}">
                  <a14:compatExt spid="_x0000_s9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36</xdr:row>
          <xdr:rowOff>19050</xdr:rowOff>
        </xdr:from>
        <xdr:to>
          <xdr:col>9</xdr:col>
          <xdr:colOff>200025</xdr:colOff>
          <xdr:row>36</xdr:row>
          <xdr:rowOff>352425</xdr:rowOff>
        </xdr:to>
        <xdr:sp macro="" textlink="">
          <xdr:nvSpPr>
            <xdr:cNvPr id="9342" name="Option Button 126" hidden="1">
              <a:extLst>
                <a:ext uri="{63B3BB69-23CF-44E3-9099-C40C66FF867C}">
                  <a14:compatExt spid="_x0000_s9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8.xml"/><Relationship Id="rId117" Type="http://schemas.openxmlformats.org/officeDocument/2006/relationships/ctrlProp" Target="../ctrlProps/ctrlProp239.xml"/><Relationship Id="rId21" Type="http://schemas.openxmlformats.org/officeDocument/2006/relationships/ctrlProp" Target="../ctrlProps/ctrlProp143.xml"/><Relationship Id="rId42" Type="http://schemas.openxmlformats.org/officeDocument/2006/relationships/ctrlProp" Target="../ctrlProps/ctrlProp164.xml"/><Relationship Id="rId47" Type="http://schemas.openxmlformats.org/officeDocument/2006/relationships/ctrlProp" Target="../ctrlProps/ctrlProp169.xml"/><Relationship Id="rId63" Type="http://schemas.openxmlformats.org/officeDocument/2006/relationships/ctrlProp" Target="../ctrlProps/ctrlProp185.xml"/><Relationship Id="rId68" Type="http://schemas.openxmlformats.org/officeDocument/2006/relationships/ctrlProp" Target="../ctrlProps/ctrlProp190.xml"/><Relationship Id="rId84" Type="http://schemas.openxmlformats.org/officeDocument/2006/relationships/ctrlProp" Target="../ctrlProps/ctrlProp206.xml"/><Relationship Id="rId89" Type="http://schemas.openxmlformats.org/officeDocument/2006/relationships/ctrlProp" Target="../ctrlProps/ctrlProp211.xml"/><Relationship Id="rId112" Type="http://schemas.openxmlformats.org/officeDocument/2006/relationships/ctrlProp" Target="../ctrlProps/ctrlProp234.xml"/><Relationship Id="rId16" Type="http://schemas.openxmlformats.org/officeDocument/2006/relationships/ctrlProp" Target="../ctrlProps/ctrlProp138.xml"/><Relationship Id="rId107" Type="http://schemas.openxmlformats.org/officeDocument/2006/relationships/ctrlProp" Target="../ctrlProps/ctrlProp229.xml"/><Relationship Id="rId11" Type="http://schemas.openxmlformats.org/officeDocument/2006/relationships/ctrlProp" Target="../ctrlProps/ctrlProp133.xml"/><Relationship Id="rId32" Type="http://schemas.openxmlformats.org/officeDocument/2006/relationships/ctrlProp" Target="../ctrlProps/ctrlProp154.xml"/><Relationship Id="rId37" Type="http://schemas.openxmlformats.org/officeDocument/2006/relationships/ctrlProp" Target="../ctrlProps/ctrlProp159.xml"/><Relationship Id="rId53" Type="http://schemas.openxmlformats.org/officeDocument/2006/relationships/ctrlProp" Target="../ctrlProps/ctrlProp175.xml"/><Relationship Id="rId58" Type="http://schemas.openxmlformats.org/officeDocument/2006/relationships/ctrlProp" Target="../ctrlProps/ctrlProp180.xml"/><Relationship Id="rId74" Type="http://schemas.openxmlformats.org/officeDocument/2006/relationships/ctrlProp" Target="../ctrlProps/ctrlProp196.xml"/><Relationship Id="rId79" Type="http://schemas.openxmlformats.org/officeDocument/2006/relationships/ctrlProp" Target="../ctrlProps/ctrlProp201.xml"/><Relationship Id="rId102" Type="http://schemas.openxmlformats.org/officeDocument/2006/relationships/ctrlProp" Target="../ctrlProps/ctrlProp224.xml"/><Relationship Id="rId123" Type="http://schemas.openxmlformats.org/officeDocument/2006/relationships/ctrlProp" Target="../ctrlProps/ctrlProp245.xml"/><Relationship Id="rId128" Type="http://schemas.openxmlformats.org/officeDocument/2006/relationships/ctrlProp" Target="../ctrlProps/ctrlProp250.xml"/><Relationship Id="rId5" Type="http://schemas.openxmlformats.org/officeDocument/2006/relationships/ctrlProp" Target="../ctrlProps/ctrlProp127.xml"/><Relationship Id="rId90" Type="http://schemas.openxmlformats.org/officeDocument/2006/relationships/ctrlProp" Target="../ctrlProps/ctrlProp212.xml"/><Relationship Id="rId95" Type="http://schemas.openxmlformats.org/officeDocument/2006/relationships/ctrlProp" Target="../ctrlProps/ctrlProp217.xml"/><Relationship Id="rId19" Type="http://schemas.openxmlformats.org/officeDocument/2006/relationships/ctrlProp" Target="../ctrlProps/ctrlProp141.xml"/><Relationship Id="rId14" Type="http://schemas.openxmlformats.org/officeDocument/2006/relationships/ctrlProp" Target="../ctrlProps/ctrlProp136.xml"/><Relationship Id="rId22" Type="http://schemas.openxmlformats.org/officeDocument/2006/relationships/ctrlProp" Target="../ctrlProps/ctrlProp144.xml"/><Relationship Id="rId27" Type="http://schemas.openxmlformats.org/officeDocument/2006/relationships/ctrlProp" Target="../ctrlProps/ctrlProp149.xml"/><Relationship Id="rId30" Type="http://schemas.openxmlformats.org/officeDocument/2006/relationships/ctrlProp" Target="../ctrlProps/ctrlProp152.xml"/><Relationship Id="rId35" Type="http://schemas.openxmlformats.org/officeDocument/2006/relationships/ctrlProp" Target="../ctrlProps/ctrlProp157.xml"/><Relationship Id="rId43" Type="http://schemas.openxmlformats.org/officeDocument/2006/relationships/ctrlProp" Target="../ctrlProps/ctrlProp165.xml"/><Relationship Id="rId48" Type="http://schemas.openxmlformats.org/officeDocument/2006/relationships/ctrlProp" Target="../ctrlProps/ctrlProp170.xml"/><Relationship Id="rId56" Type="http://schemas.openxmlformats.org/officeDocument/2006/relationships/ctrlProp" Target="../ctrlProps/ctrlProp178.xml"/><Relationship Id="rId64" Type="http://schemas.openxmlformats.org/officeDocument/2006/relationships/ctrlProp" Target="../ctrlProps/ctrlProp186.xml"/><Relationship Id="rId69" Type="http://schemas.openxmlformats.org/officeDocument/2006/relationships/ctrlProp" Target="../ctrlProps/ctrlProp191.xml"/><Relationship Id="rId77" Type="http://schemas.openxmlformats.org/officeDocument/2006/relationships/ctrlProp" Target="../ctrlProps/ctrlProp199.xml"/><Relationship Id="rId100" Type="http://schemas.openxmlformats.org/officeDocument/2006/relationships/ctrlProp" Target="../ctrlProps/ctrlProp222.xml"/><Relationship Id="rId105" Type="http://schemas.openxmlformats.org/officeDocument/2006/relationships/ctrlProp" Target="../ctrlProps/ctrlProp227.xml"/><Relationship Id="rId113" Type="http://schemas.openxmlformats.org/officeDocument/2006/relationships/ctrlProp" Target="../ctrlProps/ctrlProp235.xml"/><Relationship Id="rId118" Type="http://schemas.openxmlformats.org/officeDocument/2006/relationships/ctrlProp" Target="../ctrlProps/ctrlProp240.xml"/><Relationship Id="rId126" Type="http://schemas.openxmlformats.org/officeDocument/2006/relationships/ctrlProp" Target="../ctrlProps/ctrlProp248.xml"/><Relationship Id="rId8" Type="http://schemas.openxmlformats.org/officeDocument/2006/relationships/ctrlProp" Target="../ctrlProps/ctrlProp130.xml"/><Relationship Id="rId51" Type="http://schemas.openxmlformats.org/officeDocument/2006/relationships/ctrlProp" Target="../ctrlProps/ctrlProp173.xml"/><Relationship Id="rId72" Type="http://schemas.openxmlformats.org/officeDocument/2006/relationships/ctrlProp" Target="../ctrlProps/ctrlProp194.xml"/><Relationship Id="rId80" Type="http://schemas.openxmlformats.org/officeDocument/2006/relationships/ctrlProp" Target="../ctrlProps/ctrlProp202.xml"/><Relationship Id="rId85" Type="http://schemas.openxmlformats.org/officeDocument/2006/relationships/ctrlProp" Target="../ctrlProps/ctrlProp207.xml"/><Relationship Id="rId93" Type="http://schemas.openxmlformats.org/officeDocument/2006/relationships/ctrlProp" Target="../ctrlProps/ctrlProp215.xml"/><Relationship Id="rId98" Type="http://schemas.openxmlformats.org/officeDocument/2006/relationships/ctrlProp" Target="../ctrlProps/ctrlProp220.xml"/><Relationship Id="rId121" Type="http://schemas.openxmlformats.org/officeDocument/2006/relationships/ctrlProp" Target="../ctrlProps/ctrlProp243.xml"/><Relationship Id="rId3" Type="http://schemas.openxmlformats.org/officeDocument/2006/relationships/drawing" Target="../drawings/drawing3.xml"/><Relationship Id="rId12" Type="http://schemas.openxmlformats.org/officeDocument/2006/relationships/ctrlProp" Target="../ctrlProps/ctrlProp134.xml"/><Relationship Id="rId17" Type="http://schemas.openxmlformats.org/officeDocument/2006/relationships/ctrlProp" Target="../ctrlProps/ctrlProp139.xml"/><Relationship Id="rId25" Type="http://schemas.openxmlformats.org/officeDocument/2006/relationships/ctrlProp" Target="../ctrlProps/ctrlProp147.xml"/><Relationship Id="rId33" Type="http://schemas.openxmlformats.org/officeDocument/2006/relationships/ctrlProp" Target="../ctrlProps/ctrlProp155.xml"/><Relationship Id="rId38" Type="http://schemas.openxmlformats.org/officeDocument/2006/relationships/ctrlProp" Target="../ctrlProps/ctrlProp160.xml"/><Relationship Id="rId46" Type="http://schemas.openxmlformats.org/officeDocument/2006/relationships/ctrlProp" Target="../ctrlProps/ctrlProp168.xml"/><Relationship Id="rId59" Type="http://schemas.openxmlformats.org/officeDocument/2006/relationships/ctrlProp" Target="../ctrlProps/ctrlProp181.xml"/><Relationship Id="rId67" Type="http://schemas.openxmlformats.org/officeDocument/2006/relationships/ctrlProp" Target="../ctrlProps/ctrlProp189.xml"/><Relationship Id="rId103" Type="http://schemas.openxmlformats.org/officeDocument/2006/relationships/ctrlProp" Target="../ctrlProps/ctrlProp225.xml"/><Relationship Id="rId108" Type="http://schemas.openxmlformats.org/officeDocument/2006/relationships/ctrlProp" Target="../ctrlProps/ctrlProp230.xml"/><Relationship Id="rId116" Type="http://schemas.openxmlformats.org/officeDocument/2006/relationships/ctrlProp" Target="../ctrlProps/ctrlProp238.xml"/><Relationship Id="rId124" Type="http://schemas.openxmlformats.org/officeDocument/2006/relationships/ctrlProp" Target="../ctrlProps/ctrlProp246.xml"/><Relationship Id="rId129" Type="http://schemas.openxmlformats.org/officeDocument/2006/relationships/ctrlProp" Target="../ctrlProps/ctrlProp251.xml"/><Relationship Id="rId20" Type="http://schemas.openxmlformats.org/officeDocument/2006/relationships/ctrlProp" Target="../ctrlProps/ctrlProp142.xml"/><Relationship Id="rId41" Type="http://schemas.openxmlformats.org/officeDocument/2006/relationships/ctrlProp" Target="../ctrlProps/ctrlProp163.xml"/><Relationship Id="rId54" Type="http://schemas.openxmlformats.org/officeDocument/2006/relationships/ctrlProp" Target="../ctrlProps/ctrlProp176.xml"/><Relationship Id="rId62" Type="http://schemas.openxmlformats.org/officeDocument/2006/relationships/ctrlProp" Target="../ctrlProps/ctrlProp184.xml"/><Relationship Id="rId70" Type="http://schemas.openxmlformats.org/officeDocument/2006/relationships/ctrlProp" Target="../ctrlProps/ctrlProp192.xml"/><Relationship Id="rId75" Type="http://schemas.openxmlformats.org/officeDocument/2006/relationships/ctrlProp" Target="../ctrlProps/ctrlProp197.xml"/><Relationship Id="rId83" Type="http://schemas.openxmlformats.org/officeDocument/2006/relationships/ctrlProp" Target="../ctrlProps/ctrlProp205.xml"/><Relationship Id="rId88" Type="http://schemas.openxmlformats.org/officeDocument/2006/relationships/ctrlProp" Target="../ctrlProps/ctrlProp210.xml"/><Relationship Id="rId91" Type="http://schemas.openxmlformats.org/officeDocument/2006/relationships/ctrlProp" Target="../ctrlProps/ctrlProp213.xml"/><Relationship Id="rId96" Type="http://schemas.openxmlformats.org/officeDocument/2006/relationships/ctrlProp" Target="../ctrlProps/ctrlProp218.xml"/><Relationship Id="rId111" Type="http://schemas.openxmlformats.org/officeDocument/2006/relationships/ctrlProp" Target="../ctrlProps/ctrlProp233.xml"/><Relationship Id="rId1" Type="http://schemas.openxmlformats.org/officeDocument/2006/relationships/hyperlink" Target="mailto:hqt-toku-sai@ml.mlit.go.jp" TargetMode="External"/><Relationship Id="rId6" Type="http://schemas.openxmlformats.org/officeDocument/2006/relationships/ctrlProp" Target="../ctrlProps/ctrlProp128.xml"/><Relationship Id="rId15" Type="http://schemas.openxmlformats.org/officeDocument/2006/relationships/ctrlProp" Target="../ctrlProps/ctrlProp137.xml"/><Relationship Id="rId23" Type="http://schemas.openxmlformats.org/officeDocument/2006/relationships/ctrlProp" Target="../ctrlProps/ctrlProp145.xml"/><Relationship Id="rId28" Type="http://schemas.openxmlformats.org/officeDocument/2006/relationships/ctrlProp" Target="../ctrlProps/ctrlProp150.xml"/><Relationship Id="rId36" Type="http://schemas.openxmlformats.org/officeDocument/2006/relationships/ctrlProp" Target="../ctrlProps/ctrlProp158.xml"/><Relationship Id="rId49" Type="http://schemas.openxmlformats.org/officeDocument/2006/relationships/ctrlProp" Target="../ctrlProps/ctrlProp171.xml"/><Relationship Id="rId57" Type="http://schemas.openxmlformats.org/officeDocument/2006/relationships/ctrlProp" Target="../ctrlProps/ctrlProp179.xml"/><Relationship Id="rId106" Type="http://schemas.openxmlformats.org/officeDocument/2006/relationships/ctrlProp" Target="../ctrlProps/ctrlProp228.xml"/><Relationship Id="rId114" Type="http://schemas.openxmlformats.org/officeDocument/2006/relationships/ctrlProp" Target="../ctrlProps/ctrlProp236.xml"/><Relationship Id="rId119" Type="http://schemas.openxmlformats.org/officeDocument/2006/relationships/ctrlProp" Target="../ctrlProps/ctrlProp241.xml"/><Relationship Id="rId127" Type="http://schemas.openxmlformats.org/officeDocument/2006/relationships/ctrlProp" Target="../ctrlProps/ctrlProp249.xml"/><Relationship Id="rId10" Type="http://schemas.openxmlformats.org/officeDocument/2006/relationships/ctrlProp" Target="../ctrlProps/ctrlProp132.xml"/><Relationship Id="rId31" Type="http://schemas.openxmlformats.org/officeDocument/2006/relationships/ctrlProp" Target="../ctrlProps/ctrlProp153.xml"/><Relationship Id="rId44" Type="http://schemas.openxmlformats.org/officeDocument/2006/relationships/ctrlProp" Target="../ctrlProps/ctrlProp166.xml"/><Relationship Id="rId52" Type="http://schemas.openxmlformats.org/officeDocument/2006/relationships/ctrlProp" Target="../ctrlProps/ctrlProp174.xml"/><Relationship Id="rId60" Type="http://schemas.openxmlformats.org/officeDocument/2006/relationships/ctrlProp" Target="../ctrlProps/ctrlProp182.xml"/><Relationship Id="rId65" Type="http://schemas.openxmlformats.org/officeDocument/2006/relationships/ctrlProp" Target="../ctrlProps/ctrlProp187.xml"/><Relationship Id="rId73" Type="http://schemas.openxmlformats.org/officeDocument/2006/relationships/ctrlProp" Target="../ctrlProps/ctrlProp195.xml"/><Relationship Id="rId78" Type="http://schemas.openxmlformats.org/officeDocument/2006/relationships/ctrlProp" Target="../ctrlProps/ctrlProp200.xml"/><Relationship Id="rId81" Type="http://schemas.openxmlformats.org/officeDocument/2006/relationships/ctrlProp" Target="../ctrlProps/ctrlProp203.xml"/><Relationship Id="rId86" Type="http://schemas.openxmlformats.org/officeDocument/2006/relationships/ctrlProp" Target="../ctrlProps/ctrlProp208.xml"/><Relationship Id="rId94" Type="http://schemas.openxmlformats.org/officeDocument/2006/relationships/ctrlProp" Target="../ctrlProps/ctrlProp216.xml"/><Relationship Id="rId99" Type="http://schemas.openxmlformats.org/officeDocument/2006/relationships/ctrlProp" Target="../ctrlProps/ctrlProp221.xml"/><Relationship Id="rId101" Type="http://schemas.openxmlformats.org/officeDocument/2006/relationships/ctrlProp" Target="../ctrlProps/ctrlProp223.xml"/><Relationship Id="rId122" Type="http://schemas.openxmlformats.org/officeDocument/2006/relationships/ctrlProp" Target="../ctrlProps/ctrlProp244.xml"/><Relationship Id="rId130" Type="http://schemas.openxmlformats.org/officeDocument/2006/relationships/ctrlProp" Target="../ctrlProps/ctrlProp25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31.xml"/><Relationship Id="rId13" Type="http://schemas.openxmlformats.org/officeDocument/2006/relationships/ctrlProp" Target="../ctrlProps/ctrlProp135.xml"/><Relationship Id="rId18" Type="http://schemas.openxmlformats.org/officeDocument/2006/relationships/ctrlProp" Target="../ctrlProps/ctrlProp140.xml"/><Relationship Id="rId39" Type="http://schemas.openxmlformats.org/officeDocument/2006/relationships/ctrlProp" Target="../ctrlProps/ctrlProp161.xml"/><Relationship Id="rId109" Type="http://schemas.openxmlformats.org/officeDocument/2006/relationships/ctrlProp" Target="../ctrlProps/ctrlProp231.xml"/><Relationship Id="rId34" Type="http://schemas.openxmlformats.org/officeDocument/2006/relationships/ctrlProp" Target="../ctrlProps/ctrlProp156.xml"/><Relationship Id="rId50" Type="http://schemas.openxmlformats.org/officeDocument/2006/relationships/ctrlProp" Target="../ctrlProps/ctrlProp172.xml"/><Relationship Id="rId55" Type="http://schemas.openxmlformats.org/officeDocument/2006/relationships/ctrlProp" Target="../ctrlProps/ctrlProp177.xml"/><Relationship Id="rId76" Type="http://schemas.openxmlformats.org/officeDocument/2006/relationships/ctrlProp" Target="../ctrlProps/ctrlProp198.xml"/><Relationship Id="rId97" Type="http://schemas.openxmlformats.org/officeDocument/2006/relationships/ctrlProp" Target="../ctrlProps/ctrlProp219.xml"/><Relationship Id="rId104" Type="http://schemas.openxmlformats.org/officeDocument/2006/relationships/ctrlProp" Target="../ctrlProps/ctrlProp226.xml"/><Relationship Id="rId120" Type="http://schemas.openxmlformats.org/officeDocument/2006/relationships/ctrlProp" Target="../ctrlProps/ctrlProp242.xml"/><Relationship Id="rId125" Type="http://schemas.openxmlformats.org/officeDocument/2006/relationships/ctrlProp" Target="../ctrlProps/ctrlProp247.xml"/><Relationship Id="rId7" Type="http://schemas.openxmlformats.org/officeDocument/2006/relationships/ctrlProp" Target="../ctrlProps/ctrlProp129.xml"/><Relationship Id="rId71" Type="http://schemas.openxmlformats.org/officeDocument/2006/relationships/ctrlProp" Target="../ctrlProps/ctrlProp193.xml"/><Relationship Id="rId92" Type="http://schemas.openxmlformats.org/officeDocument/2006/relationships/ctrlProp" Target="../ctrlProps/ctrlProp214.xml"/><Relationship Id="rId2" Type="http://schemas.openxmlformats.org/officeDocument/2006/relationships/printerSettings" Target="../printerSettings/printerSettings4.bin"/><Relationship Id="rId29" Type="http://schemas.openxmlformats.org/officeDocument/2006/relationships/ctrlProp" Target="../ctrlProps/ctrlProp151.xml"/><Relationship Id="rId24" Type="http://schemas.openxmlformats.org/officeDocument/2006/relationships/ctrlProp" Target="../ctrlProps/ctrlProp146.xml"/><Relationship Id="rId40" Type="http://schemas.openxmlformats.org/officeDocument/2006/relationships/ctrlProp" Target="../ctrlProps/ctrlProp162.xml"/><Relationship Id="rId45" Type="http://schemas.openxmlformats.org/officeDocument/2006/relationships/ctrlProp" Target="../ctrlProps/ctrlProp167.xml"/><Relationship Id="rId66" Type="http://schemas.openxmlformats.org/officeDocument/2006/relationships/ctrlProp" Target="../ctrlProps/ctrlProp188.xml"/><Relationship Id="rId87" Type="http://schemas.openxmlformats.org/officeDocument/2006/relationships/ctrlProp" Target="../ctrlProps/ctrlProp209.xml"/><Relationship Id="rId110" Type="http://schemas.openxmlformats.org/officeDocument/2006/relationships/ctrlProp" Target="../ctrlProps/ctrlProp232.xml"/><Relationship Id="rId115" Type="http://schemas.openxmlformats.org/officeDocument/2006/relationships/ctrlProp" Target="../ctrlProps/ctrlProp237.xml"/><Relationship Id="rId61" Type="http://schemas.openxmlformats.org/officeDocument/2006/relationships/ctrlProp" Target="../ctrlProps/ctrlProp183.xml"/><Relationship Id="rId82" Type="http://schemas.openxmlformats.org/officeDocument/2006/relationships/ctrlProp" Target="../ctrlProps/ctrlProp20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CD9"/>
  <sheetViews>
    <sheetView showGridLines="0" zoomScale="75" zoomScaleNormal="75" zoomScaleSheetLayoutView="50" workbookViewId="0">
      <selection activeCell="S9" sqref="S9"/>
    </sheetView>
  </sheetViews>
  <sheetFormatPr defaultRowHeight="13.5"/>
  <cols>
    <col min="1" max="1" width="7.5" style="26" customWidth="1"/>
    <col min="2" max="2" width="10.875" style="26" customWidth="1"/>
    <col min="3" max="3" width="14.375" style="26" customWidth="1"/>
    <col min="4" max="5" width="7.125" style="26" customWidth="1"/>
    <col min="6" max="6" width="17.75" style="26" customWidth="1"/>
    <col min="7" max="7" width="9.125" style="26" customWidth="1"/>
    <col min="8" max="8" width="8.125" style="26" customWidth="1"/>
    <col min="9" max="10" width="6.625" style="26" customWidth="1"/>
    <col min="11" max="11" width="4.875" style="26" customWidth="1"/>
    <col min="12" max="12" width="4.375" style="26" customWidth="1"/>
    <col min="13" max="13" width="9.625" style="26" customWidth="1"/>
    <col min="14" max="14" width="5.375" style="27" customWidth="1"/>
    <col min="15" max="15" width="4.125" style="26" customWidth="1"/>
    <col min="16" max="16" width="3.25" style="26" customWidth="1"/>
    <col min="17" max="18" width="6.625" style="26" customWidth="1"/>
    <col min="19" max="19" width="9.625" style="26" customWidth="1"/>
    <col min="20" max="26" width="3.125" style="27" customWidth="1"/>
    <col min="27" max="27" width="6.5" style="27" customWidth="1"/>
    <col min="28" max="32" width="3.125" style="27" customWidth="1"/>
    <col min="33" max="33" width="6.5" style="27" customWidth="1"/>
    <col min="34" max="44" width="3.125" style="27" customWidth="1"/>
    <col min="45" max="45" width="6.5" style="27" customWidth="1"/>
    <col min="46" max="49" width="3.125" style="27" customWidth="1"/>
    <col min="50" max="50" width="6.5" style="27" customWidth="1"/>
    <col min="51" max="57" width="3.125" style="27" customWidth="1"/>
    <col min="58" max="62" width="6.5" style="27" customWidth="1"/>
    <col min="63" max="63" width="5.125" style="27" customWidth="1"/>
    <col min="64" max="64" width="3.125" style="27" customWidth="1"/>
    <col min="65" max="66" width="3.125" style="26" customWidth="1"/>
    <col min="67" max="67" width="6.5" style="26" customWidth="1"/>
    <col min="68" max="68" width="5.125" style="27" customWidth="1"/>
    <col min="69" max="69" width="9.25" style="27" customWidth="1"/>
    <col min="70" max="70" width="19.375" style="27" customWidth="1"/>
    <col min="71" max="71" width="7.125" style="27" bestFit="1" customWidth="1"/>
    <col min="72" max="72" width="2.875" style="27" customWidth="1"/>
    <col min="73" max="75" width="2.875" style="26" customWidth="1"/>
    <col min="76" max="76" width="9" style="26"/>
    <col min="77" max="82" width="9" style="26" customWidth="1"/>
    <col min="83" max="16384" width="9" style="26"/>
  </cols>
  <sheetData>
    <row r="1" spans="1:82" s="28" customFormat="1" ht="26.25" customHeight="1">
      <c r="A1" s="264" t="s">
        <v>104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5"/>
      <c r="BA1" s="265"/>
      <c r="BB1" s="265"/>
      <c r="BC1" s="265"/>
      <c r="BD1" s="265"/>
      <c r="BE1" s="265"/>
      <c r="BF1" s="265"/>
      <c r="BG1" s="265"/>
      <c r="BH1" s="265"/>
      <c r="BI1" s="265"/>
      <c r="BJ1" s="265"/>
      <c r="BK1" s="265"/>
      <c r="BL1" s="265"/>
      <c r="BM1" s="265"/>
      <c r="BN1" s="265"/>
      <c r="BO1" s="265"/>
      <c r="BP1" s="265"/>
      <c r="BQ1" s="265"/>
      <c r="BR1" s="265"/>
      <c r="BS1" s="266"/>
      <c r="BT1" s="264" t="s">
        <v>214</v>
      </c>
      <c r="BU1" s="265"/>
      <c r="BV1" s="265"/>
      <c r="BW1" s="266"/>
      <c r="BY1" s="64"/>
      <c r="BZ1" s="64"/>
      <c r="CB1" s="64"/>
      <c r="CC1" s="64"/>
      <c r="CD1" s="64"/>
    </row>
    <row r="2" spans="1:82" s="28" customFormat="1" ht="8.2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9"/>
      <c r="AB2" s="48"/>
      <c r="AC2" s="48"/>
      <c r="AD2" s="48"/>
      <c r="AE2" s="48"/>
      <c r="AF2" s="48"/>
      <c r="AG2" s="49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9"/>
      <c r="AT2" s="49"/>
      <c r="AU2" s="49"/>
      <c r="AV2" s="49"/>
      <c r="AW2" s="49"/>
      <c r="AX2" s="49"/>
      <c r="AY2" s="48"/>
      <c r="AZ2" s="48"/>
      <c r="BA2" s="48"/>
      <c r="BB2" s="48"/>
      <c r="BC2" s="48"/>
      <c r="BD2" s="48"/>
      <c r="BE2" s="48"/>
      <c r="BF2" s="48"/>
      <c r="BG2" s="48"/>
      <c r="BH2" s="49"/>
      <c r="BI2" s="49"/>
      <c r="BJ2" s="49"/>
      <c r="BK2" s="49"/>
      <c r="BL2" s="49"/>
      <c r="BM2" s="49"/>
      <c r="BN2" s="49"/>
      <c r="BO2" s="51"/>
      <c r="BP2" s="49"/>
      <c r="BQ2" s="49"/>
      <c r="BR2" s="49"/>
      <c r="BS2" s="49"/>
      <c r="BT2" s="49"/>
      <c r="BU2" s="49"/>
      <c r="BV2" s="49"/>
      <c r="BW2" s="51"/>
      <c r="BY2" s="26"/>
      <c r="BZ2" s="64"/>
      <c r="CA2" s="50"/>
      <c r="CB2" s="65"/>
      <c r="CC2" s="65"/>
      <c r="CD2" s="65"/>
    </row>
    <row r="3" spans="1:82" ht="13.5" customHeight="1" thickBot="1">
      <c r="BO3" s="47"/>
      <c r="BW3" s="47"/>
    </row>
    <row r="4" spans="1:82" s="45" customFormat="1" ht="21.75" customHeight="1">
      <c r="A4" s="260" t="s">
        <v>106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46"/>
      <c r="M4" s="46"/>
      <c r="N4" s="46"/>
      <c r="O4" s="267" t="s">
        <v>109</v>
      </c>
      <c r="P4" s="270" t="s">
        <v>211</v>
      </c>
      <c r="Q4" s="273" t="s">
        <v>210</v>
      </c>
      <c r="R4" s="274"/>
      <c r="S4" s="275"/>
      <c r="T4" s="276" t="s">
        <v>266</v>
      </c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44" t="s">
        <v>267</v>
      </c>
      <c r="BK4" s="262" t="s">
        <v>107</v>
      </c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3"/>
    </row>
    <row r="5" spans="1:82" s="28" customFormat="1" ht="15.75" customHeight="1">
      <c r="A5" s="294" t="s">
        <v>187</v>
      </c>
      <c r="B5" s="297" t="s">
        <v>188</v>
      </c>
      <c r="C5" s="300" t="s">
        <v>213</v>
      </c>
      <c r="D5" s="309" t="s">
        <v>212</v>
      </c>
      <c r="E5" s="310"/>
      <c r="F5" s="311"/>
      <c r="G5" s="306" t="s">
        <v>191</v>
      </c>
      <c r="H5" s="312" t="s">
        <v>192</v>
      </c>
      <c r="I5" s="326" t="s">
        <v>193</v>
      </c>
      <c r="J5" s="327"/>
      <c r="K5" s="328"/>
      <c r="L5" s="303" t="s">
        <v>108</v>
      </c>
      <c r="M5" s="44"/>
      <c r="N5" s="306" t="s">
        <v>203</v>
      </c>
      <c r="O5" s="268"/>
      <c r="P5" s="271"/>
      <c r="Q5" s="277" t="s">
        <v>207</v>
      </c>
      <c r="R5" s="280" t="s">
        <v>206</v>
      </c>
      <c r="S5" s="283" t="s">
        <v>126</v>
      </c>
      <c r="T5" s="333" t="s">
        <v>110</v>
      </c>
      <c r="U5" s="292"/>
      <c r="V5" s="292"/>
      <c r="W5" s="292"/>
      <c r="X5" s="292"/>
      <c r="Y5" s="292"/>
      <c r="Z5" s="334"/>
      <c r="AA5" s="251" t="s">
        <v>268</v>
      </c>
      <c r="AB5" s="339" t="s">
        <v>111</v>
      </c>
      <c r="AC5" s="340"/>
      <c r="AD5" s="340"/>
      <c r="AE5" s="239"/>
      <c r="AF5" s="239"/>
      <c r="AG5" s="251" t="s">
        <v>269</v>
      </c>
      <c r="AH5" s="292" t="s">
        <v>270</v>
      </c>
      <c r="AI5" s="292"/>
      <c r="AJ5" s="292"/>
      <c r="AK5" s="293"/>
      <c r="AL5" s="293"/>
      <c r="AM5" s="293"/>
      <c r="AN5" s="293"/>
      <c r="AO5" s="293"/>
      <c r="AP5" s="293"/>
      <c r="AQ5" s="293"/>
      <c r="AR5" s="293"/>
      <c r="AS5" s="251" t="s">
        <v>271</v>
      </c>
      <c r="AT5" s="248" t="s">
        <v>272</v>
      </c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51" t="s">
        <v>273</v>
      </c>
      <c r="BG5" s="247" t="s">
        <v>274</v>
      </c>
      <c r="BH5" s="248"/>
      <c r="BI5" s="248"/>
      <c r="BJ5" s="245"/>
      <c r="BK5" s="243" t="s">
        <v>113</v>
      </c>
      <c r="BL5" s="243"/>
      <c r="BM5" s="243"/>
      <c r="BN5" s="243"/>
      <c r="BO5" s="249"/>
      <c r="BP5" s="239" t="s">
        <v>275</v>
      </c>
      <c r="BQ5" s="240"/>
      <c r="BR5" s="331" t="s">
        <v>208</v>
      </c>
      <c r="BS5" s="320" t="s">
        <v>276</v>
      </c>
      <c r="BT5" s="321"/>
      <c r="BU5" s="321"/>
      <c r="BV5" s="321"/>
      <c r="BW5" s="322"/>
    </row>
    <row r="6" spans="1:82" s="28" customFormat="1" ht="17.25" customHeight="1">
      <c r="A6" s="295"/>
      <c r="B6" s="298"/>
      <c r="C6" s="301"/>
      <c r="D6" s="43"/>
      <c r="E6" s="42"/>
      <c r="F6" s="41"/>
      <c r="G6" s="307"/>
      <c r="H6" s="313"/>
      <c r="I6" s="40"/>
      <c r="J6" s="39"/>
      <c r="K6" s="38"/>
      <c r="L6" s="304"/>
      <c r="M6" s="37"/>
      <c r="N6" s="307"/>
      <c r="O6" s="268"/>
      <c r="P6" s="271"/>
      <c r="Q6" s="278"/>
      <c r="R6" s="281"/>
      <c r="S6" s="284"/>
      <c r="T6" s="290" t="s">
        <v>114</v>
      </c>
      <c r="U6" s="288"/>
      <c r="V6" s="291"/>
      <c r="W6" s="290" t="s">
        <v>115</v>
      </c>
      <c r="X6" s="291"/>
      <c r="Y6" s="287" t="s">
        <v>116</v>
      </c>
      <c r="Z6" s="291"/>
      <c r="AA6" s="251"/>
      <c r="AB6" s="243" t="s">
        <v>117</v>
      </c>
      <c r="AC6" s="243"/>
      <c r="AD6" s="243"/>
      <c r="AE6" s="290" t="s">
        <v>118</v>
      </c>
      <c r="AF6" s="291"/>
      <c r="AG6" s="251"/>
      <c r="AH6" s="287" t="s">
        <v>119</v>
      </c>
      <c r="AI6" s="288"/>
      <c r="AJ6" s="288"/>
      <c r="AK6" s="289"/>
      <c r="AL6" s="259" t="s">
        <v>120</v>
      </c>
      <c r="AM6" s="243"/>
      <c r="AN6" s="243"/>
      <c r="AO6" s="243"/>
      <c r="AP6" s="243"/>
      <c r="AQ6" s="249"/>
      <c r="AR6" s="329" t="s">
        <v>116</v>
      </c>
      <c r="AS6" s="251"/>
      <c r="AT6" s="287" t="s">
        <v>119</v>
      </c>
      <c r="AU6" s="288"/>
      <c r="AV6" s="288"/>
      <c r="AW6" s="289"/>
      <c r="AX6" s="250" t="s">
        <v>277</v>
      </c>
      <c r="AY6" s="243" t="s">
        <v>121</v>
      </c>
      <c r="AZ6" s="243"/>
      <c r="BA6" s="243"/>
      <c r="BB6" s="259" t="s">
        <v>122</v>
      </c>
      <c r="BC6" s="249"/>
      <c r="BD6" s="335" t="s">
        <v>123</v>
      </c>
      <c r="BE6" s="159" t="s">
        <v>124</v>
      </c>
      <c r="BF6" s="285"/>
      <c r="BG6" s="250" t="s">
        <v>112</v>
      </c>
      <c r="BH6" s="253" t="s">
        <v>209</v>
      </c>
      <c r="BI6" s="256" t="s">
        <v>278</v>
      </c>
      <c r="BJ6" s="245"/>
      <c r="BK6" s="329" t="s">
        <v>202</v>
      </c>
      <c r="BL6" s="259" t="s">
        <v>279</v>
      </c>
      <c r="BM6" s="243"/>
      <c r="BN6" s="249"/>
      <c r="BO6" s="250" t="s">
        <v>280</v>
      </c>
      <c r="BP6" s="239"/>
      <c r="BQ6" s="240"/>
      <c r="BR6" s="331"/>
      <c r="BS6" s="320"/>
      <c r="BT6" s="321"/>
      <c r="BU6" s="321"/>
      <c r="BV6" s="321"/>
      <c r="BW6" s="322"/>
    </row>
    <row r="7" spans="1:82" s="28" customFormat="1" ht="145.5" customHeight="1">
      <c r="A7" s="295"/>
      <c r="B7" s="298"/>
      <c r="C7" s="301"/>
      <c r="D7" s="40" t="s">
        <v>190</v>
      </c>
      <c r="E7" s="39" t="s">
        <v>199</v>
      </c>
      <c r="F7" s="41" t="s">
        <v>189</v>
      </c>
      <c r="G7" s="307"/>
      <c r="H7" s="313"/>
      <c r="I7" s="40" t="s">
        <v>194</v>
      </c>
      <c r="J7" s="39" t="s">
        <v>195</v>
      </c>
      <c r="K7" s="38" t="s">
        <v>196</v>
      </c>
      <c r="L7" s="304"/>
      <c r="M7" s="37" t="s">
        <v>125</v>
      </c>
      <c r="N7" s="307"/>
      <c r="O7" s="268"/>
      <c r="P7" s="271"/>
      <c r="Q7" s="278"/>
      <c r="R7" s="281"/>
      <c r="S7" s="284"/>
      <c r="T7" s="160" t="s">
        <v>127</v>
      </c>
      <c r="U7" s="126" t="s">
        <v>128</v>
      </c>
      <c r="V7" s="129" t="s">
        <v>129</v>
      </c>
      <c r="W7" s="161" t="s">
        <v>130</v>
      </c>
      <c r="X7" s="129" t="s">
        <v>131</v>
      </c>
      <c r="Y7" s="162" t="s">
        <v>132</v>
      </c>
      <c r="Z7" s="129" t="s">
        <v>133</v>
      </c>
      <c r="AA7" s="251"/>
      <c r="AB7" s="54" t="s">
        <v>134</v>
      </c>
      <c r="AC7" s="53" t="s">
        <v>135</v>
      </c>
      <c r="AD7" s="56" t="s">
        <v>136</v>
      </c>
      <c r="AE7" s="161" t="s">
        <v>137</v>
      </c>
      <c r="AF7" s="55" t="s">
        <v>138</v>
      </c>
      <c r="AG7" s="251"/>
      <c r="AH7" s="54" t="s">
        <v>139</v>
      </c>
      <c r="AI7" s="53" t="s">
        <v>140</v>
      </c>
      <c r="AJ7" s="53" t="s">
        <v>141</v>
      </c>
      <c r="AK7" s="56" t="s">
        <v>142</v>
      </c>
      <c r="AL7" s="161" t="s">
        <v>143</v>
      </c>
      <c r="AM7" s="53" t="s">
        <v>144</v>
      </c>
      <c r="AN7" s="53" t="s">
        <v>145</v>
      </c>
      <c r="AO7" s="53" t="s">
        <v>146</v>
      </c>
      <c r="AP7" s="53" t="s">
        <v>147</v>
      </c>
      <c r="AQ7" s="55" t="s">
        <v>148</v>
      </c>
      <c r="AR7" s="330"/>
      <c r="AS7" s="251"/>
      <c r="AT7" s="54" t="s">
        <v>139</v>
      </c>
      <c r="AU7" s="53" t="s">
        <v>140</v>
      </c>
      <c r="AV7" s="53" t="s">
        <v>141</v>
      </c>
      <c r="AW7" s="56" t="s">
        <v>149</v>
      </c>
      <c r="AX7" s="251"/>
      <c r="AY7" s="57" t="s">
        <v>150</v>
      </c>
      <c r="AZ7" s="52" t="s">
        <v>151</v>
      </c>
      <c r="BA7" s="162" t="s">
        <v>133</v>
      </c>
      <c r="BB7" s="163" t="s">
        <v>152</v>
      </c>
      <c r="BC7" s="164" t="s">
        <v>153</v>
      </c>
      <c r="BD7" s="336"/>
      <c r="BE7" s="165" t="s">
        <v>154</v>
      </c>
      <c r="BF7" s="285"/>
      <c r="BG7" s="251"/>
      <c r="BH7" s="254"/>
      <c r="BI7" s="257"/>
      <c r="BJ7" s="245"/>
      <c r="BK7" s="337"/>
      <c r="BL7" s="127" t="s">
        <v>281</v>
      </c>
      <c r="BM7" s="130" t="s">
        <v>282</v>
      </c>
      <c r="BN7" s="132" t="s">
        <v>283</v>
      </c>
      <c r="BO7" s="251"/>
      <c r="BP7" s="239"/>
      <c r="BQ7" s="240"/>
      <c r="BR7" s="331"/>
      <c r="BS7" s="320"/>
      <c r="BT7" s="321"/>
      <c r="BU7" s="321"/>
      <c r="BV7" s="321"/>
      <c r="BW7" s="322"/>
    </row>
    <row r="8" spans="1:82" s="28" customFormat="1" ht="13.5" customHeight="1" thickBot="1">
      <c r="A8" s="296"/>
      <c r="B8" s="299"/>
      <c r="C8" s="302"/>
      <c r="D8" s="36"/>
      <c r="E8" s="35"/>
      <c r="F8" s="34"/>
      <c r="G8" s="308"/>
      <c r="H8" s="314"/>
      <c r="I8" s="33"/>
      <c r="J8" s="32"/>
      <c r="K8" s="31"/>
      <c r="L8" s="305"/>
      <c r="M8" s="30"/>
      <c r="N8" s="308"/>
      <c r="O8" s="269"/>
      <c r="P8" s="272"/>
      <c r="Q8" s="279"/>
      <c r="R8" s="282"/>
      <c r="S8" s="170"/>
      <c r="T8" s="166" t="s">
        <v>284</v>
      </c>
      <c r="U8" s="59" t="s">
        <v>285</v>
      </c>
      <c r="V8" s="61" t="s">
        <v>286</v>
      </c>
      <c r="W8" s="166" t="s">
        <v>287</v>
      </c>
      <c r="X8" s="167" t="s">
        <v>288</v>
      </c>
      <c r="Y8" s="166" t="s">
        <v>289</v>
      </c>
      <c r="Z8" s="61" t="s">
        <v>290</v>
      </c>
      <c r="AA8" s="252"/>
      <c r="AB8" s="58" t="s">
        <v>155</v>
      </c>
      <c r="AC8" s="59" t="s">
        <v>156</v>
      </c>
      <c r="AD8" s="62" t="s">
        <v>157</v>
      </c>
      <c r="AE8" s="166" t="s">
        <v>158</v>
      </c>
      <c r="AF8" s="61" t="s">
        <v>159</v>
      </c>
      <c r="AG8" s="252"/>
      <c r="AH8" s="58" t="s">
        <v>160</v>
      </c>
      <c r="AI8" s="59" t="s">
        <v>161</v>
      </c>
      <c r="AJ8" s="59" t="s">
        <v>162</v>
      </c>
      <c r="AK8" s="62" t="s">
        <v>163</v>
      </c>
      <c r="AL8" s="166" t="s">
        <v>164</v>
      </c>
      <c r="AM8" s="59" t="s">
        <v>165</v>
      </c>
      <c r="AN8" s="58" t="s">
        <v>166</v>
      </c>
      <c r="AO8" s="59" t="s">
        <v>167</v>
      </c>
      <c r="AP8" s="59" t="s">
        <v>168</v>
      </c>
      <c r="AQ8" s="61" t="s">
        <v>169</v>
      </c>
      <c r="AR8" s="60" t="s">
        <v>170</v>
      </c>
      <c r="AS8" s="252"/>
      <c r="AT8" s="58" t="s">
        <v>291</v>
      </c>
      <c r="AU8" s="59" t="s">
        <v>292</v>
      </c>
      <c r="AV8" s="59" t="s">
        <v>293</v>
      </c>
      <c r="AW8" s="62" t="s">
        <v>294</v>
      </c>
      <c r="AX8" s="252"/>
      <c r="AY8" s="63" t="s">
        <v>295</v>
      </c>
      <c r="AZ8" s="128" t="s">
        <v>296</v>
      </c>
      <c r="BA8" s="60" t="s">
        <v>297</v>
      </c>
      <c r="BB8" s="125" t="s">
        <v>298</v>
      </c>
      <c r="BC8" s="167" t="s">
        <v>299</v>
      </c>
      <c r="BD8" s="168" t="s">
        <v>300</v>
      </c>
      <c r="BE8" s="169" t="s">
        <v>301</v>
      </c>
      <c r="BF8" s="286"/>
      <c r="BG8" s="252"/>
      <c r="BH8" s="255"/>
      <c r="BI8" s="258"/>
      <c r="BJ8" s="246"/>
      <c r="BK8" s="338"/>
      <c r="BL8" s="128"/>
      <c r="BM8" s="131"/>
      <c r="BN8" s="133"/>
      <c r="BO8" s="252"/>
      <c r="BP8" s="241"/>
      <c r="BQ8" s="242"/>
      <c r="BR8" s="332"/>
      <c r="BS8" s="323"/>
      <c r="BT8" s="324"/>
      <c r="BU8" s="324"/>
      <c r="BV8" s="324"/>
      <c r="BW8" s="325"/>
    </row>
    <row r="9" spans="1:82" s="29" customFormat="1" ht="24" customHeight="1" thickBot="1">
      <c r="A9" s="190" t="s">
        <v>105</v>
      </c>
      <c r="B9" s="191">
        <v>2103007</v>
      </c>
      <c r="C9" s="192" t="s">
        <v>171</v>
      </c>
      <c r="D9" s="193" t="s">
        <v>200</v>
      </c>
      <c r="E9" s="191" t="s">
        <v>198</v>
      </c>
      <c r="F9" s="194" t="s">
        <v>205</v>
      </c>
      <c r="G9" s="195">
        <v>800</v>
      </c>
      <c r="H9" s="196">
        <v>38412</v>
      </c>
      <c r="I9" s="235" t="s">
        <v>197</v>
      </c>
      <c r="J9" s="191">
        <v>2</v>
      </c>
      <c r="K9" s="197">
        <v>0</v>
      </c>
      <c r="L9" s="198" t="s">
        <v>204</v>
      </c>
      <c r="M9" s="199" t="s">
        <v>172</v>
      </c>
      <c r="N9" s="200"/>
      <c r="O9" s="174" t="str">
        <f>様式2!E62</f>
        <v>管理</v>
      </c>
      <c r="P9" s="175" t="str">
        <f>様式2!F62</f>
        <v/>
      </c>
      <c r="Q9" s="177" t="str">
        <f>様式2!G62</f>
        <v/>
      </c>
      <c r="R9" s="72" t="str">
        <f>様式2!H62</f>
        <v/>
      </c>
      <c r="S9" s="178" t="str">
        <f>様式2!I62</f>
        <v/>
      </c>
      <c r="T9" s="176" t="str">
        <f>様式2!J62</f>
        <v/>
      </c>
      <c r="U9" s="72" t="str">
        <f>様式2!K62</f>
        <v/>
      </c>
      <c r="V9" s="171" t="str">
        <f>様式2!L62</f>
        <v/>
      </c>
      <c r="W9" s="180" t="str">
        <f>様式2!M62</f>
        <v/>
      </c>
      <c r="X9" s="181" t="str">
        <f>様式2!N62</f>
        <v/>
      </c>
      <c r="Y9" s="180" t="str">
        <f>様式2!O62</f>
        <v/>
      </c>
      <c r="Z9" s="181" t="str">
        <f>様式2!P62</f>
        <v/>
      </c>
      <c r="AA9" s="172" t="str">
        <f>様式2!Q62</f>
        <v/>
      </c>
      <c r="AB9" s="180" t="str">
        <f>様式2!R62</f>
        <v/>
      </c>
      <c r="AC9" s="72" t="str">
        <f>様式2!S62</f>
        <v/>
      </c>
      <c r="AD9" s="181" t="str">
        <f>様式2!T62</f>
        <v/>
      </c>
      <c r="AE9" s="180" t="str">
        <f>様式2!U62</f>
        <v/>
      </c>
      <c r="AF9" s="181" t="str">
        <f>様式2!V62</f>
        <v/>
      </c>
      <c r="AG9" s="182" t="str">
        <f>様式2!W62</f>
        <v/>
      </c>
      <c r="AH9" s="180" t="str">
        <f>様式2!X62</f>
        <v/>
      </c>
      <c r="AI9" s="72" t="str">
        <f>様式2!Y62</f>
        <v/>
      </c>
      <c r="AJ9" s="72" t="str">
        <f>様式2!Z62</f>
        <v/>
      </c>
      <c r="AK9" s="181" t="str">
        <f>様式2!AA62</f>
        <v/>
      </c>
      <c r="AL9" s="180" t="str">
        <f>様式2!AB62</f>
        <v/>
      </c>
      <c r="AM9" s="72" t="str">
        <f>様式2!AC62</f>
        <v/>
      </c>
      <c r="AN9" s="72" t="str">
        <f>様式2!AD62</f>
        <v/>
      </c>
      <c r="AO9" s="72" t="str">
        <f>様式2!AE62</f>
        <v/>
      </c>
      <c r="AP9" s="72" t="str">
        <f>様式2!AF62</f>
        <v/>
      </c>
      <c r="AQ9" s="181" t="str">
        <f>様式2!AG62</f>
        <v/>
      </c>
      <c r="AR9" s="172" t="str">
        <f>様式2!AH62</f>
        <v/>
      </c>
      <c r="AS9" s="172" t="str">
        <f>様式2!AI62</f>
        <v/>
      </c>
      <c r="AT9" s="180" t="str">
        <f>様式2!AJ62</f>
        <v/>
      </c>
      <c r="AU9" s="72" t="str">
        <f>様式2!AK62</f>
        <v/>
      </c>
      <c r="AV9" s="72" t="str">
        <f>様式2!AL62</f>
        <v/>
      </c>
      <c r="AW9" s="181" t="str">
        <f>様式2!AM62</f>
        <v/>
      </c>
      <c r="AX9" s="172" t="str">
        <f>様式2!AN62</f>
        <v/>
      </c>
      <c r="AY9" s="180" t="str">
        <f>様式2!AO62</f>
        <v/>
      </c>
      <c r="AZ9" s="72" t="str">
        <f>様式2!AP62</f>
        <v/>
      </c>
      <c r="BA9" s="171" t="str">
        <f>様式2!AQ62</f>
        <v/>
      </c>
      <c r="BB9" s="180" t="str">
        <f>様式2!AR62</f>
        <v/>
      </c>
      <c r="BC9" s="181" t="str">
        <f>様式2!AS62</f>
        <v/>
      </c>
      <c r="BD9" s="172" t="str">
        <f>様式2!AT62</f>
        <v/>
      </c>
      <c r="BE9" s="172" t="str">
        <f>様式2!AU62</f>
        <v/>
      </c>
      <c r="BF9" s="179" t="str">
        <f>様式2!AV62</f>
        <v/>
      </c>
      <c r="BG9" s="172" t="str">
        <f>様式2!AW62</f>
        <v/>
      </c>
      <c r="BH9" s="172" t="str">
        <f>様式2!AX62</f>
        <v/>
      </c>
      <c r="BI9" s="173" t="str">
        <f>様式2!AY62</f>
        <v/>
      </c>
      <c r="BJ9" s="189"/>
      <c r="BK9" s="183"/>
      <c r="BL9" s="184"/>
      <c r="BM9" s="185"/>
      <c r="BN9" s="186"/>
      <c r="BO9" s="187"/>
      <c r="BP9" s="315"/>
      <c r="BQ9" s="316"/>
      <c r="BR9" s="188"/>
      <c r="BS9" s="317"/>
      <c r="BT9" s="318"/>
      <c r="BU9" s="318"/>
      <c r="BV9" s="318"/>
      <c r="BW9" s="319"/>
    </row>
  </sheetData>
  <mergeCells count="55">
    <mergeCell ref="BP9:BQ9"/>
    <mergeCell ref="BS9:BW9"/>
    <mergeCell ref="BS5:BW8"/>
    <mergeCell ref="I5:K5"/>
    <mergeCell ref="AR6:AR7"/>
    <mergeCell ref="AT6:AW6"/>
    <mergeCell ref="AX6:AX8"/>
    <mergeCell ref="BR5:BR8"/>
    <mergeCell ref="T5:Z5"/>
    <mergeCell ref="AA5:AA8"/>
    <mergeCell ref="BD6:BD7"/>
    <mergeCell ref="BK6:BK8"/>
    <mergeCell ref="AB5:AF5"/>
    <mergeCell ref="BB6:BC6"/>
    <mergeCell ref="T6:V6"/>
    <mergeCell ref="W6:X6"/>
    <mergeCell ref="A5:A8"/>
    <mergeCell ref="B5:B8"/>
    <mergeCell ref="C5:C8"/>
    <mergeCell ref="L5:L8"/>
    <mergeCell ref="N5:N8"/>
    <mergeCell ref="G5:G8"/>
    <mergeCell ref="D5:F5"/>
    <mergeCell ref="H5:H8"/>
    <mergeCell ref="AL6:AQ6"/>
    <mergeCell ref="AG5:AG8"/>
    <mergeCell ref="AB6:AD6"/>
    <mergeCell ref="AE6:AF6"/>
    <mergeCell ref="Y6:Z6"/>
    <mergeCell ref="AH5:AR5"/>
    <mergeCell ref="AS5:AS8"/>
    <mergeCell ref="AT5:BE5"/>
    <mergeCell ref="A4:K4"/>
    <mergeCell ref="BK4:BW4"/>
    <mergeCell ref="A1:BS1"/>
    <mergeCell ref="BT1:BW1"/>
    <mergeCell ref="O4:O8"/>
    <mergeCell ref="P4:P8"/>
    <mergeCell ref="Q4:S4"/>
    <mergeCell ref="T4:BI4"/>
    <mergeCell ref="Q5:Q8"/>
    <mergeCell ref="R5:R8"/>
    <mergeCell ref="S5:S7"/>
    <mergeCell ref="BO6:BO8"/>
    <mergeCell ref="BF5:BF8"/>
    <mergeCell ref="AH6:AK6"/>
    <mergeCell ref="BP5:BQ8"/>
    <mergeCell ref="AY6:BA6"/>
    <mergeCell ref="BJ4:BJ8"/>
    <mergeCell ref="BG5:BI5"/>
    <mergeCell ref="BK5:BO5"/>
    <mergeCell ref="BG6:BG8"/>
    <mergeCell ref="BH6:BH8"/>
    <mergeCell ref="BI6:BI8"/>
    <mergeCell ref="BL6:BN6"/>
  </mergeCells>
  <phoneticPr fontId="17"/>
  <pageMargins left="0.25" right="0.25" top="0.75" bottom="0.75" header="0.3" footer="0.3"/>
  <pageSetup paperSize="8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A1:BJ64"/>
  <sheetViews>
    <sheetView showGridLines="0" tabSelected="1" view="pageBreakPreview" zoomScale="75" zoomScaleNormal="75" zoomScaleSheetLayoutView="75" zoomScalePageLayoutView="145" workbookViewId="0">
      <selection activeCell="AU15" sqref="AU15"/>
    </sheetView>
  </sheetViews>
  <sheetFormatPr defaultRowHeight="12"/>
  <cols>
    <col min="1" max="53" width="2.875" style="1" customWidth="1"/>
    <col min="54" max="54" width="0.75" style="1" customWidth="1"/>
    <col min="55" max="55" width="5.375" style="1" customWidth="1"/>
    <col min="56" max="56" width="9.75" style="1" customWidth="1"/>
    <col min="57" max="57" width="6.625" style="1" customWidth="1"/>
    <col min="58" max="58" width="6" style="1" customWidth="1"/>
    <col min="59" max="59" width="6.5" style="1" customWidth="1"/>
    <col min="60" max="61" width="6.375" style="1" customWidth="1"/>
    <col min="62" max="62" width="5.375" style="1" customWidth="1"/>
    <col min="63" max="16384" width="9" style="1"/>
  </cols>
  <sheetData>
    <row r="1" spans="1:62" ht="16.5" customHeight="1"/>
    <row r="2" spans="1:62" ht="25.5" customHeight="1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400"/>
      <c r="AH2" s="400"/>
      <c r="AI2" s="400"/>
      <c r="AJ2" s="400"/>
      <c r="AK2" s="400"/>
      <c r="AL2" s="400"/>
      <c r="AM2" s="400"/>
      <c r="AN2" s="400"/>
      <c r="AO2" s="400"/>
      <c r="AP2" s="400"/>
      <c r="AQ2" s="400"/>
      <c r="AR2" s="400"/>
      <c r="AS2" s="400"/>
      <c r="AT2" s="400"/>
      <c r="AU2" s="400"/>
      <c r="AV2" s="400"/>
      <c r="AW2" s="400"/>
      <c r="AX2" s="400"/>
      <c r="AY2" s="401" t="s">
        <v>1</v>
      </c>
      <c r="AZ2" s="401"/>
      <c r="BA2" s="401"/>
    </row>
    <row r="3" spans="1:62" ht="12" customHeight="1" thickBot="1"/>
    <row r="4" spans="1:62" s="21" customFormat="1" ht="16.5" customHeight="1">
      <c r="A4" s="402" t="s">
        <v>2</v>
      </c>
      <c r="B4" s="438" t="s">
        <v>223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40"/>
      <c r="S4" s="428" t="s">
        <v>222</v>
      </c>
      <c r="T4" s="429"/>
      <c r="U4" s="429"/>
      <c r="V4" s="429"/>
      <c r="W4" s="429"/>
      <c r="X4" s="429"/>
      <c r="Y4" s="429"/>
      <c r="Z4" s="429"/>
      <c r="AA4" s="429"/>
      <c r="AB4" s="429"/>
      <c r="AC4" s="429"/>
      <c r="AD4" s="429"/>
      <c r="AE4" s="429"/>
      <c r="AF4" s="429"/>
      <c r="AG4" s="429"/>
      <c r="AH4" s="429"/>
      <c r="AI4" s="429"/>
      <c r="AJ4" s="430"/>
      <c r="AK4" s="22"/>
      <c r="AM4" s="405" t="s">
        <v>98</v>
      </c>
      <c r="AN4" s="424" t="s">
        <v>5</v>
      </c>
      <c r="AO4" s="425"/>
      <c r="AP4" s="425"/>
      <c r="AQ4" s="426"/>
      <c r="AR4" s="426"/>
      <c r="AS4" s="426"/>
      <c r="AT4" s="426"/>
      <c r="AU4" s="426"/>
      <c r="AV4" s="426"/>
      <c r="AW4" s="426"/>
      <c r="AX4" s="426"/>
      <c r="AY4" s="426"/>
      <c r="AZ4" s="426"/>
      <c r="BA4" s="427"/>
    </row>
    <row r="5" spans="1:62" s="21" customFormat="1" ht="16.5" customHeight="1">
      <c r="A5" s="403"/>
      <c r="B5" s="416" t="s">
        <v>249</v>
      </c>
      <c r="C5" s="374" t="s">
        <v>5</v>
      </c>
      <c r="D5" s="375"/>
      <c r="E5" s="375"/>
      <c r="F5" s="375"/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2"/>
      <c r="S5" s="422" t="s">
        <v>3</v>
      </c>
      <c r="T5" s="374" t="s">
        <v>5</v>
      </c>
      <c r="U5" s="375"/>
      <c r="V5" s="375"/>
      <c r="W5" s="375"/>
      <c r="X5" s="441"/>
      <c r="Y5" s="441"/>
      <c r="Z5" s="441"/>
      <c r="AA5" s="441"/>
      <c r="AB5" s="441"/>
      <c r="AC5" s="441"/>
      <c r="AD5" s="441"/>
      <c r="AE5" s="441"/>
      <c r="AF5" s="441"/>
      <c r="AG5" s="441"/>
      <c r="AH5" s="441"/>
      <c r="AI5" s="441"/>
      <c r="AJ5" s="442"/>
      <c r="AK5" s="22"/>
      <c r="AM5" s="406"/>
      <c r="AN5" s="408" t="s">
        <v>96</v>
      </c>
      <c r="AO5" s="409"/>
      <c r="AP5" s="409"/>
      <c r="AQ5" s="463"/>
      <c r="AR5" s="463"/>
      <c r="AS5" s="463"/>
      <c r="AT5" s="463"/>
      <c r="AU5" s="463"/>
      <c r="AV5" s="463"/>
      <c r="AW5" s="463"/>
      <c r="AX5" s="463"/>
      <c r="AY5" s="463"/>
      <c r="AZ5" s="463"/>
      <c r="BA5" s="464"/>
    </row>
    <row r="6" spans="1:62" s="21" customFormat="1" ht="16.5" customHeight="1">
      <c r="A6" s="403"/>
      <c r="B6" s="416"/>
      <c r="C6" s="418" t="s">
        <v>4</v>
      </c>
      <c r="D6" s="419"/>
      <c r="E6" s="419"/>
      <c r="F6" s="419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1"/>
      <c r="S6" s="422"/>
      <c r="T6" s="418" t="s">
        <v>4</v>
      </c>
      <c r="U6" s="419"/>
      <c r="V6" s="419"/>
      <c r="W6" s="419"/>
      <c r="X6" s="410"/>
      <c r="Y6" s="410"/>
      <c r="Z6" s="410"/>
      <c r="AA6" s="410"/>
      <c r="AB6" s="410"/>
      <c r="AC6" s="410"/>
      <c r="AD6" s="410"/>
      <c r="AE6" s="410"/>
      <c r="AF6" s="410"/>
      <c r="AG6" s="410"/>
      <c r="AH6" s="410"/>
      <c r="AI6" s="410"/>
      <c r="AJ6" s="411"/>
      <c r="AK6" s="22"/>
      <c r="AM6" s="406"/>
      <c r="AN6" s="408" t="s">
        <v>95</v>
      </c>
      <c r="AO6" s="409"/>
      <c r="AP6" s="409"/>
      <c r="AQ6" s="410"/>
      <c r="AR6" s="410"/>
      <c r="AS6" s="410"/>
      <c r="AT6" s="410"/>
      <c r="AU6" s="410"/>
      <c r="AV6" s="410"/>
      <c r="AW6" s="410"/>
      <c r="AX6" s="410"/>
      <c r="AY6" s="410"/>
      <c r="AZ6" s="410"/>
      <c r="BA6" s="411"/>
    </row>
    <row r="7" spans="1:62" s="21" customFormat="1" ht="16.5" customHeight="1">
      <c r="A7" s="403"/>
      <c r="B7" s="416"/>
      <c r="C7" s="418" t="s">
        <v>6</v>
      </c>
      <c r="D7" s="419"/>
      <c r="E7" s="419"/>
      <c r="F7" s="419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1"/>
      <c r="S7" s="422"/>
      <c r="T7" s="418" t="s">
        <v>6</v>
      </c>
      <c r="U7" s="419"/>
      <c r="V7" s="419"/>
      <c r="W7" s="419"/>
      <c r="X7" s="410"/>
      <c r="Y7" s="410"/>
      <c r="Z7" s="410"/>
      <c r="AA7" s="410"/>
      <c r="AB7" s="410"/>
      <c r="AC7" s="410"/>
      <c r="AD7" s="410"/>
      <c r="AE7" s="410"/>
      <c r="AF7" s="410"/>
      <c r="AG7" s="410"/>
      <c r="AH7" s="410"/>
      <c r="AI7" s="410"/>
      <c r="AJ7" s="411"/>
      <c r="AK7" s="22"/>
      <c r="AM7" s="406"/>
      <c r="AN7" s="408" t="s">
        <v>94</v>
      </c>
      <c r="AO7" s="409"/>
      <c r="AP7" s="409"/>
      <c r="AQ7" s="410"/>
      <c r="AR7" s="410"/>
      <c r="AS7" s="410"/>
      <c r="AT7" s="410"/>
      <c r="AU7" s="410"/>
      <c r="AV7" s="410"/>
      <c r="AW7" s="410"/>
      <c r="AX7" s="410"/>
      <c r="AY7" s="410"/>
      <c r="AZ7" s="410"/>
      <c r="BA7" s="411"/>
    </row>
    <row r="8" spans="1:62" s="21" customFormat="1" ht="16.5" customHeight="1" thickBot="1">
      <c r="A8" s="404"/>
      <c r="B8" s="417"/>
      <c r="C8" s="420" t="s">
        <v>93</v>
      </c>
      <c r="D8" s="421"/>
      <c r="E8" s="421"/>
      <c r="F8" s="421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5"/>
      <c r="S8" s="423"/>
      <c r="T8" s="420" t="s">
        <v>93</v>
      </c>
      <c r="U8" s="421"/>
      <c r="V8" s="421"/>
      <c r="W8" s="421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5"/>
      <c r="AK8" s="25"/>
      <c r="AM8" s="407"/>
      <c r="AN8" s="412" t="s">
        <v>92</v>
      </c>
      <c r="AO8" s="413"/>
      <c r="AP8" s="413"/>
      <c r="AQ8" s="414"/>
      <c r="AR8" s="414"/>
      <c r="AS8" s="414"/>
      <c r="AT8" s="414"/>
      <c r="AU8" s="414"/>
      <c r="AV8" s="414"/>
      <c r="AW8" s="414"/>
      <c r="AX8" s="414"/>
      <c r="AY8" s="414"/>
      <c r="AZ8" s="414"/>
      <c r="BA8" s="415"/>
    </row>
    <row r="9" spans="1:62" ht="10.5" customHeight="1"/>
    <row r="10" spans="1:62" ht="14.25" customHeight="1">
      <c r="B10" s="3" t="s">
        <v>225</v>
      </c>
    </row>
    <row r="11" spans="1:62" ht="14.25" customHeight="1">
      <c r="B11" s="3" t="s">
        <v>226</v>
      </c>
    </row>
    <row r="12" spans="1:62" ht="14.25" customHeight="1">
      <c r="B12" s="3" t="s">
        <v>224</v>
      </c>
    </row>
    <row r="13" spans="1:62" ht="14.25" customHeight="1">
      <c r="B13" s="3" t="s">
        <v>13</v>
      </c>
    </row>
    <row r="14" spans="1:62" ht="14.25" customHeight="1">
      <c r="B14" s="3" t="s">
        <v>7</v>
      </c>
    </row>
    <row r="15" spans="1:62" ht="15" customHeight="1" thickBot="1"/>
    <row r="16" spans="1:62" ht="23.25" customHeight="1" thickBot="1">
      <c r="A16" s="450" t="s">
        <v>8</v>
      </c>
      <c r="B16" s="451"/>
      <c r="C16" s="451"/>
      <c r="D16" s="452"/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453"/>
      <c r="P16" s="453"/>
      <c r="Q16" s="453"/>
      <c r="R16" s="453"/>
      <c r="S16" s="453"/>
      <c r="T16" s="453"/>
      <c r="U16" s="453"/>
      <c r="V16" s="453"/>
      <c r="W16" s="453"/>
      <c r="X16" s="453"/>
      <c r="Y16" s="453"/>
      <c r="Z16" s="453"/>
      <c r="AA16" s="454"/>
      <c r="BC16" s="477" t="s">
        <v>302</v>
      </c>
      <c r="BD16" s="477"/>
      <c r="BE16" s="477"/>
      <c r="BF16" s="477"/>
      <c r="BG16" s="477"/>
      <c r="BH16" s="477"/>
      <c r="BI16" s="477"/>
      <c r="BJ16" s="477"/>
    </row>
    <row r="17" spans="1:58" ht="23.25" customHeight="1" thickBot="1">
      <c r="A17" s="450" t="s">
        <v>9</v>
      </c>
      <c r="B17" s="451"/>
      <c r="C17" s="451"/>
      <c r="D17" s="465"/>
      <c r="E17" s="466"/>
      <c r="F17" s="466"/>
      <c r="G17" s="466"/>
      <c r="H17" s="466"/>
      <c r="I17" s="466"/>
      <c r="J17" s="466"/>
      <c r="K17" s="466"/>
      <c r="L17" s="466"/>
      <c r="M17" s="466"/>
      <c r="N17" s="466"/>
      <c r="O17" s="466"/>
      <c r="P17" s="466"/>
      <c r="Q17" s="466"/>
      <c r="R17" s="466"/>
      <c r="S17" s="466"/>
      <c r="T17" s="466"/>
      <c r="U17" s="467"/>
      <c r="V17" s="468" t="s">
        <v>173</v>
      </c>
      <c r="W17" s="469"/>
      <c r="X17" s="234"/>
      <c r="Y17" s="222"/>
      <c r="Z17" s="222"/>
      <c r="AA17" s="223"/>
      <c r="AB17" s="448" t="s">
        <v>75</v>
      </c>
      <c r="AC17" s="449"/>
      <c r="AD17" s="449"/>
      <c r="AE17" s="450"/>
      <c r="AF17" s="483"/>
      <c r="AG17" s="484"/>
      <c r="AH17" s="484"/>
      <c r="AI17" s="484"/>
      <c r="AJ17" s="484"/>
      <c r="AK17" s="485"/>
      <c r="AL17" s="486" t="s">
        <v>31</v>
      </c>
      <c r="AM17" s="487"/>
      <c r="AN17" s="488"/>
      <c r="AO17" s="489"/>
      <c r="AP17" s="490"/>
      <c r="AQ17" s="491" t="s">
        <v>77</v>
      </c>
      <c r="AR17" s="492"/>
      <c r="AS17" s="474"/>
      <c r="AT17" s="475"/>
      <c r="AU17" s="475"/>
      <c r="AV17" s="475"/>
      <c r="AW17" s="475"/>
      <c r="AX17" s="475"/>
      <c r="AY17" s="475"/>
      <c r="AZ17" s="475"/>
      <c r="BA17" s="476"/>
      <c r="BC17" s="1">
        <v>1</v>
      </c>
      <c r="BD17" s="1">
        <v>1</v>
      </c>
    </row>
    <row r="18" spans="1:58" ht="23.25" customHeight="1" thickBot="1">
      <c r="A18" s="450" t="s">
        <v>10</v>
      </c>
      <c r="B18" s="451"/>
      <c r="C18" s="451"/>
      <c r="D18" s="470"/>
      <c r="E18" s="471"/>
      <c r="F18" s="471"/>
      <c r="G18" s="471"/>
      <c r="H18" s="472"/>
      <c r="I18" s="472"/>
      <c r="J18" s="472"/>
      <c r="K18" s="472"/>
      <c r="L18" s="472"/>
      <c r="M18" s="472"/>
      <c r="N18" s="472"/>
      <c r="O18" s="472"/>
      <c r="P18" s="472"/>
      <c r="Q18" s="472"/>
      <c r="R18" s="472"/>
      <c r="S18" s="472"/>
      <c r="T18" s="472"/>
      <c r="U18" s="473"/>
      <c r="V18" s="443" t="s">
        <v>97</v>
      </c>
      <c r="W18" s="444"/>
      <c r="X18" s="445"/>
      <c r="Y18" s="446"/>
      <c r="Z18" s="446"/>
      <c r="AA18" s="447"/>
      <c r="AB18" s="448" t="s">
        <v>76</v>
      </c>
      <c r="AC18" s="449"/>
      <c r="AD18" s="449"/>
      <c r="AE18" s="450"/>
      <c r="AF18" s="458" t="s">
        <v>78</v>
      </c>
      <c r="AG18" s="459"/>
      <c r="AH18" s="455"/>
      <c r="AI18" s="456"/>
      <c r="AJ18" s="456"/>
      <c r="AK18" s="457"/>
      <c r="AL18" s="123" t="s">
        <v>79</v>
      </c>
      <c r="AM18" s="478"/>
      <c r="AN18" s="478"/>
      <c r="AO18" s="123" t="s">
        <v>80</v>
      </c>
      <c r="AP18" s="478"/>
      <c r="AQ18" s="478"/>
      <c r="AR18" s="123" t="s">
        <v>81</v>
      </c>
      <c r="AS18" s="478"/>
      <c r="AT18" s="478"/>
      <c r="AU18" s="123" t="s">
        <v>82</v>
      </c>
      <c r="AV18" s="478"/>
      <c r="AW18" s="478"/>
      <c r="AX18" s="7" t="s">
        <v>83</v>
      </c>
      <c r="AY18" s="122" t="s">
        <v>85</v>
      </c>
      <c r="AZ18" s="233"/>
      <c r="BA18" s="7" t="s">
        <v>84</v>
      </c>
    </row>
    <row r="19" spans="1:58" ht="18.75" customHeight="1"/>
    <row r="20" spans="1:58" ht="15.75" customHeight="1">
      <c r="A20" s="99" t="s">
        <v>11</v>
      </c>
    </row>
    <row r="21" spans="1:58" ht="14.25" customHeight="1" thickBot="1">
      <c r="A21" s="437" t="s">
        <v>234</v>
      </c>
      <c r="B21" s="437"/>
      <c r="C21" s="437"/>
      <c r="D21" s="437"/>
      <c r="E21" s="437"/>
      <c r="F21" s="437"/>
      <c r="G21" s="437"/>
      <c r="H21" s="437"/>
      <c r="I21" s="382" t="s">
        <v>231</v>
      </c>
      <c r="J21" s="383"/>
      <c r="K21" s="362" t="s">
        <v>235</v>
      </c>
      <c r="L21" s="363"/>
      <c r="M21" s="363"/>
      <c r="N21" s="363"/>
      <c r="O21" s="363"/>
      <c r="P21" s="363"/>
      <c r="Q21" s="363"/>
      <c r="R21" s="363"/>
      <c r="S21" s="363"/>
      <c r="T21" s="363"/>
      <c r="U21" s="363"/>
      <c r="V21" s="363"/>
      <c r="W21" s="363"/>
      <c r="X21" s="363"/>
      <c r="Y21" s="363"/>
      <c r="Z21" s="363"/>
      <c r="AA21" s="363"/>
      <c r="AB21" s="363"/>
      <c r="AC21" s="363"/>
      <c r="AD21" s="363"/>
      <c r="AE21" s="363"/>
      <c r="AF21" s="363"/>
      <c r="AG21" s="363"/>
      <c r="AH21" s="363"/>
      <c r="AI21" s="363"/>
      <c r="AJ21" s="363"/>
      <c r="AK21" s="363"/>
      <c r="AL21" s="364"/>
      <c r="AM21" s="374" t="s">
        <v>236</v>
      </c>
      <c r="AN21" s="375"/>
      <c r="AO21" s="375"/>
      <c r="AP21" s="375"/>
      <c r="AQ21" s="375"/>
      <c r="AR21" s="375"/>
      <c r="AS21" s="375"/>
      <c r="AT21" s="375"/>
      <c r="AU21" s="375"/>
      <c r="AV21" s="375"/>
      <c r="AW21" s="375"/>
      <c r="AX21" s="375"/>
      <c r="AY21" s="375"/>
      <c r="AZ21" s="375"/>
      <c r="BA21" s="376"/>
    </row>
    <row r="22" spans="1:58" ht="29.25" customHeight="1">
      <c r="A22" s="85" t="s">
        <v>15</v>
      </c>
      <c r="B22" s="379" t="s">
        <v>228</v>
      </c>
      <c r="C22" s="379"/>
      <c r="D22" s="379"/>
      <c r="E22" s="379"/>
      <c r="F22" s="379"/>
      <c r="G22" s="379"/>
      <c r="H22" s="379"/>
      <c r="I22" s="104"/>
      <c r="J22" s="103"/>
      <c r="K22" s="201"/>
      <c r="L22" s="201"/>
      <c r="M22" s="215"/>
      <c r="N22" s="201"/>
      <c r="O22" s="201"/>
      <c r="P22" s="203" t="s">
        <v>87</v>
      </c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4" t="s">
        <v>100</v>
      </c>
      <c r="AM22" s="431"/>
      <c r="AN22" s="432"/>
      <c r="AO22" s="432"/>
      <c r="AP22" s="432"/>
      <c r="AQ22" s="432"/>
      <c r="AR22" s="432"/>
      <c r="AS22" s="432"/>
      <c r="AT22" s="432"/>
      <c r="AU22" s="432"/>
      <c r="AV22" s="432"/>
      <c r="AW22" s="432"/>
      <c r="AX22" s="432"/>
      <c r="AY22" s="432"/>
      <c r="AZ22" s="432"/>
      <c r="BA22" s="433"/>
      <c r="BC22" s="1">
        <v>3</v>
      </c>
      <c r="BD22" s="1" t="b">
        <v>0</v>
      </c>
      <c r="BE22" s="1" t="b">
        <v>0</v>
      </c>
      <c r="BF22" s="1" t="b">
        <v>0</v>
      </c>
    </row>
    <row r="23" spans="1:58" ht="29.25" customHeight="1">
      <c r="A23" s="85" t="s">
        <v>16</v>
      </c>
      <c r="B23" s="379" t="s">
        <v>17</v>
      </c>
      <c r="C23" s="379"/>
      <c r="D23" s="379"/>
      <c r="E23" s="379"/>
      <c r="F23" s="379"/>
      <c r="G23" s="379"/>
      <c r="H23" s="379"/>
      <c r="I23" s="104"/>
      <c r="J23" s="103"/>
      <c r="K23" s="216"/>
      <c r="L23" s="216"/>
      <c r="M23" s="217"/>
      <c r="N23" s="216"/>
      <c r="O23" s="216"/>
      <c r="P23" s="218" t="s">
        <v>87</v>
      </c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9" t="s">
        <v>100</v>
      </c>
      <c r="AM23" s="434"/>
      <c r="AN23" s="435"/>
      <c r="AO23" s="435"/>
      <c r="AP23" s="435"/>
      <c r="AQ23" s="435"/>
      <c r="AR23" s="435"/>
      <c r="AS23" s="435"/>
      <c r="AT23" s="435"/>
      <c r="AU23" s="435"/>
      <c r="AV23" s="435"/>
      <c r="AW23" s="435"/>
      <c r="AX23" s="435"/>
      <c r="AY23" s="435"/>
      <c r="AZ23" s="435"/>
      <c r="BA23" s="436"/>
      <c r="BC23" s="1">
        <v>3</v>
      </c>
      <c r="BD23" s="1" t="b">
        <v>0</v>
      </c>
      <c r="BE23" s="1" t="b">
        <v>0</v>
      </c>
    </row>
    <row r="24" spans="1:58" ht="29.25" customHeight="1" thickBot="1">
      <c r="A24" s="85" t="s">
        <v>18</v>
      </c>
      <c r="B24" s="379" t="s">
        <v>19</v>
      </c>
      <c r="C24" s="379"/>
      <c r="D24" s="379"/>
      <c r="E24" s="379"/>
      <c r="F24" s="379"/>
      <c r="G24" s="379"/>
      <c r="H24" s="379"/>
      <c r="I24" s="104"/>
      <c r="J24" s="103"/>
      <c r="K24" s="220"/>
      <c r="L24" s="220"/>
      <c r="M24" s="221"/>
      <c r="N24" s="207"/>
      <c r="O24" s="207"/>
      <c r="P24" s="208" t="s">
        <v>87</v>
      </c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9" t="s">
        <v>100</v>
      </c>
      <c r="AM24" s="394"/>
      <c r="AN24" s="395"/>
      <c r="AO24" s="395"/>
      <c r="AP24" s="395"/>
      <c r="AQ24" s="395"/>
      <c r="AR24" s="395"/>
      <c r="AS24" s="395"/>
      <c r="AT24" s="395"/>
      <c r="AU24" s="395"/>
      <c r="AV24" s="395"/>
      <c r="AW24" s="395"/>
      <c r="AX24" s="395"/>
      <c r="AY24" s="395"/>
      <c r="AZ24" s="395"/>
      <c r="BA24" s="396"/>
      <c r="BC24" s="1">
        <v>3</v>
      </c>
      <c r="BD24" s="1" t="b">
        <v>0</v>
      </c>
      <c r="BE24" s="1" t="b">
        <v>0</v>
      </c>
    </row>
    <row r="25" spans="1:58" ht="31.5" customHeight="1" thickTop="1" thickBot="1">
      <c r="A25" s="377" t="s">
        <v>216</v>
      </c>
      <c r="B25" s="378"/>
      <c r="C25" s="378"/>
      <c r="D25" s="378"/>
      <c r="E25" s="378"/>
      <c r="F25" s="378"/>
      <c r="G25" s="378"/>
      <c r="H25" s="378"/>
      <c r="I25" s="102"/>
      <c r="J25" s="105"/>
      <c r="K25" s="210"/>
      <c r="L25" s="211"/>
      <c r="M25" s="21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3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"/>
      <c r="BC25" s="1">
        <v>3</v>
      </c>
    </row>
    <row r="26" spans="1:58" ht="15.75" customHeight="1" thickTop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 t="s">
        <v>102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58" ht="15.75" customHeight="1">
      <c r="A27" s="98" t="s">
        <v>12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</row>
    <row r="28" spans="1:58" ht="14.25" customHeight="1" thickBot="1">
      <c r="A28" s="437" t="s">
        <v>234</v>
      </c>
      <c r="B28" s="437"/>
      <c r="C28" s="437"/>
      <c r="D28" s="437"/>
      <c r="E28" s="437"/>
      <c r="F28" s="437"/>
      <c r="G28" s="437"/>
      <c r="H28" s="437"/>
      <c r="I28" s="382" t="s">
        <v>231</v>
      </c>
      <c r="J28" s="383"/>
      <c r="K28" s="362" t="s">
        <v>235</v>
      </c>
      <c r="L28" s="363"/>
      <c r="M28" s="363"/>
      <c r="N28" s="363"/>
      <c r="O28" s="363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3"/>
      <c r="AF28" s="363"/>
      <c r="AG28" s="363"/>
      <c r="AH28" s="363"/>
      <c r="AI28" s="363"/>
      <c r="AJ28" s="363"/>
      <c r="AK28" s="363"/>
      <c r="AL28" s="364"/>
      <c r="AM28" s="374" t="s">
        <v>236</v>
      </c>
      <c r="AN28" s="375"/>
      <c r="AO28" s="375"/>
      <c r="AP28" s="375"/>
      <c r="AQ28" s="375"/>
      <c r="AR28" s="375"/>
      <c r="AS28" s="375"/>
      <c r="AT28" s="375"/>
      <c r="AU28" s="375"/>
      <c r="AV28" s="375"/>
      <c r="AW28" s="375"/>
      <c r="AX28" s="375"/>
      <c r="AY28" s="375"/>
      <c r="AZ28" s="375"/>
      <c r="BA28" s="376"/>
      <c r="BB28" s="21"/>
    </row>
    <row r="29" spans="1:58" ht="29.25" customHeight="1">
      <c r="A29" s="85" t="s">
        <v>15</v>
      </c>
      <c r="B29" s="379" t="s">
        <v>229</v>
      </c>
      <c r="C29" s="379"/>
      <c r="D29" s="379"/>
      <c r="E29" s="379"/>
      <c r="F29" s="379"/>
      <c r="G29" s="379"/>
      <c r="H29" s="379"/>
      <c r="I29" s="104"/>
      <c r="J29" s="103"/>
      <c r="K29" s="201"/>
      <c r="L29" s="201"/>
      <c r="M29" s="201"/>
      <c r="N29" s="202"/>
      <c r="O29" s="201"/>
      <c r="P29" s="203" t="s">
        <v>87</v>
      </c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4" t="s">
        <v>100</v>
      </c>
      <c r="AM29" s="431"/>
      <c r="AN29" s="432"/>
      <c r="AO29" s="432"/>
      <c r="AP29" s="432"/>
      <c r="AQ29" s="432"/>
      <c r="AR29" s="432"/>
      <c r="AS29" s="432"/>
      <c r="AT29" s="432"/>
      <c r="AU29" s="432"/>
      <c r="AV29" s="432"/>
      <c r="AW29" s="432"/>
      <c r="AX29" s="432"/>
      <c r="AY29" s="432"/>
      <c r="AZ29" s="432"/>
      <c r="BA29" s="433"/>
      <c r="BB29" s="21"/>
      <c r="BC29" s="1">
        <v>3</v>
      </c>
      <c r="BD29" s="1" t="b">
        <v>0</v>
      </c>
      <c r="BE29" s="1" t="b">
        <v>0</v>
      </c>
      <c r="BF29" s="1" t="b">
        <v>0</v>
      </c>
    </row>
    <row r="30" spans="1:58" ht="29.25" customHeight="1" thickBot="1">
      <c r="A30" s="85" t="s">
        <v>16</v>
      </c>
      <c r="B30" s="379" t="s">
        <v>19</v>
      </c>
      <c r="C30" s="379"/>
      <c r="D30" s="379"/>
      <c r="E30" s="379"/>
      <c r="F30" s="379"/>
      <c r="G30" s="379"/>
      <c r="H30" s="379"/>
      <c r="I30" s="104"/>
      <c r="J30" s="103"/>
      <c r="K30" s="205"/>
      <c r="L30" s="205"/>
      <c r="M30" s="205"/>
      <c r="N30" s="206"/>
      <c r="O30" s="207"/>
      <c r="P30" s="208" t="s">
        <v>87</v>
      </c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9" t="s">
        <v>100</v>
      </c>
      <c r="AM30" s="460"/>
      <c r="AN30" s="461"/>
      <c r="AO30" s="461"/>
      <c r="AP30" s="461"/>
      <c r="AQ30" s="461"/>
      <c r="AR30" s="461"/>
      <c r="AS30" s="461"/>
      <c r="AT30" s="461"/>
      <c r="AU30" s="461"/>
      <c r="AV30" s="461"/>
      <c r="AW30" s="461"/>
      <c r="AX30" s="461"/>
      <c r="AY30" s="461"/>
      <c r="AZ30" s="461"/>
      <c r="BA30" s="462"/>
      <c r="BB30" s="21"/>
      <c r="BC30" s="1">
        <v>3</v>
      </c>
      <c r="BD30" s="1" t="b">
        <v>0</v>
      </c>
      <c r="BE30" s="1" t="b">
        <v>0</v>
      </c>
    </row>
    <row r="31" spans="1:58" ht="31.5" customHeight="1" thickTop="1" thickBot="1">
      <c r="A31" s="380" t="s">
        <v>217</v>
      </c>
      <c r="B31" s="381"/>
      <c r="C31" s="381"/>
      <c r="D31" s="381"/>
      <c r="E31" s="381"/>
      <c r="F31" s="381"/>
      <c r="G31" s="381"/>
      <c r="H31" s="381"/>
      <c r="I31" s="106"/>
      <c r="J31" s="109"/>
      <c r="K31" s="210"/>
      <c r="L31" s="211"/>
      <c r="M31" s="212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4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1"/>
      <c r="BC31" s="1">
        <v>3</v>
      </c>
    </row>
    <row r="32" spans="1:58" ht="15.75" customHeight="1" thickTop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 t="s">
        <v>103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5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</row>
    <row r="33" spans="1:61" ht="15.75" customHeight="1">
      <c r="A33" s="98" t="s">
        <v>14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</row>
    <row r="34" spans="1:61" ht="14.25" customHeight="1" thickBot="1">
      <c r="A34" s="437" t="s">
        <v>234</v>
      </c>
      <c r="B34" s="437"/>
      <c r="C34" s="437"/>
      <c r="D34" s="437"/>
      <c r="E34" s="437"/>
      <c r="F34" s="437"/>
      <c r="G34" s="437"/>
      <c r="H34" s="437"/>
      <c r="I34" s="382" t="s">
        <v>231</v>
      </c>
      <c r="J34" s="383"/>
      <c r="K34" s="362" t="s">
        <v>235</v>
      </c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  <c r="AJ34" s="363"/>
      <c r="AK34" s="363"/>
      <c r="AL34" s="364"/>
      <c r="AM34" s="374" t="s">
        <v>236</v>
      </c>
      <c r="AN34" s="375"/>
      <c r="AO34" s="375"/>
      <c r="AP34" s="375"/>
      <c r="AQ34" s="375"/>
      <c r="AR34" s="375"/>
      <c r="AS34" s="375"/>
      <c r="AT34" s="375"/>
      <c r="AU34" s="375"/>
      <c r="AV34" s="375"/>
      <c r="AW34" s="375"/>
      <c r="AX34" s="375"/>
      <c r="AY34" s="375"/>
      <c r="AZ34" s="375"/>
      <c r="BA34" s="376"/>
      <c r="BB34" s="21"/>
    </row>
    <row r="35" spans="1:61" ht="47.25" customHeight="1">
      <c r="A35" s="85" t="s">
        <v>15</v>
      </c>
      <c r="B35" s="379" t="s">
        <v>230</v>
      </c>
      <c r="C35" s="379"/>
      <c r="D35" s="379"/>
      <c r="E35" s="379"/>
      <c r="F35" s="379"/>
      <c r="G35" s="379"/>
      <c r="H35" s="379"/>
      <c r="I35" s="104"/>
      <c r="J35" s="103"/>
      <c r="K35" s="201"/>
      <c r="L35" s="201"/>
      <c r="M35" s="215"/>
      <c r="N35" s="201"/>
      <c r="O35" s="201"/>
      <c r="P35" s="203" t="s">
        <v>87</v>
      </c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 t="s">
        <v>100</v>
      </c>
      <c r="AM35" s="388"/>
      <c r="AN35" s="389"/>
      <c r="AO35" s="389"/>
      <c r="AP35" s="389"/>
      <c r="AQ35" s="389"/>
      <c r="AR35" s="389"/>
      <c r="AS35" s="389"/>
      <c r="AT35" s="389"/>
      <c r="AU35" s="389"/>
      <c r="AV35" s="389"/>
      <c r="AW35" s="389"/>
      <c r="AX35" s="389"/>
      <c r="AY35" s="389"/>
      <c r="AZ35" s="389"/>
      <c r="BA35" s="390"/>
      <c r="BB35" s="21"/>
      <c r="BC35" s="1">
        <v>3</v>
      </c>
      <c r="BD35" s="1" t="b">
        <v>0</v>
      </c>
      <c r="BE35" s="1" t="b">
        <v>0</v>
      </c>
      <c r="BF35" s="1" t="b">
        <v>0</v>
      </c>
      <c r="BG35" s="1" t="b">
        <v>0</v>
      </c>
    </row>
    <row r="36" spans="1:61" ht="47.25" customHeight="1">
      <c r="A36" s="85" t="s">
        <v>16</v>
      </c>
      <c r="B36" s="379" t="s">
        <v>20</v>
      </c>
      <c r="C36" s="379"/>
      <c r="D36" s="379"/>
      <c r="E36" s="379"/>
      <c r="F36" s="379"/>
      <c r="G36" s="379"/>
      <c r="H36" s="379"/>
      <c r="I36" s="104"/>
      <c r="J36" s="103"/>
      <c r="K36" s="216"/>
      <c r="L36" s="216"/>
      <c r="M36" s="217"/>
      <c r="N36" s="216"/>
      <c r="O36" s="216"/>
      <c r="P36" s="218" t="s">
        <v>89</v>
      </c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 t="s">
        <v>100</v>
      </c>
      <c r="AM36" s="391"/>
      <c r="AN36" s="392"/>
      <c r="AO36" s="392"/>
      <c r="AP36" s="392"/>
      <c r="AQ36" s="392"/>
      <c r="AR36" s="392"/>
      <c r="AS36" s="392"/>
      <c r="AT36" s="392"/>
      <c r="AU36" s="392"/>
      <c r="AV36" s="392"/>
      <c r="AW36" s="392"/>
      <c r="AX36" s="392"/>
      <c r="AY36" s="392"/>
      <c r="AZ36" s="392"/>
      <c r="BA36" s="393"/>
      <c r="BB36" s="21"/>
      <c r="BC36" s="1">
        <v>3</v>
      </c>
      <c r="BD36" s="1" t="b">
        <v>0</v>
      </c>
      <c r="BE36" s="1" t="b">
        <v>0</v>
      </c>
      <c r="BF36" s="1" t="b">
        <v>0</v>
      </c>
      <c r="BG36" s="1" t="b">
        <v>0</v>
      </c>
      <c r="BH36" s="1" t="b">
        <v>0</v>
      </c>
      <c r="BI36" s="1" t="b">
        <v>0</v>
      </c>
    </row>
    <row r="37" spans="1:61" ht="29.25" customHeight="1" thickBot="1">
      <c r="A37" s="81" t="s">
        <v>18</v>
      </c>
      <c r="B37" s="384" t="s">
        <v>19</v>
      </c>
      <c r="C37" s="384"/>
      <c r="D37" s="384"/>
      <c r="E37" s="384"/>
      <c r="F37" s="384"/>
      <c r="G37" s="384"/>
      <c r="H37" s="384"/>
      <c r="I37" s="104"/>
      <c r="J37" s="103"/>
      <c r="K37" s="205"/>
      <c r="L37" s="205"/>
      <c r="M37" s="224"/>
      <c r="N37" s="205"/>
      <c r="O37" s="205"/>
      <c r="P37" s="205"/>
      <c r="Q37" s="205"/>
      <c r="R37" s="205"/>
      <c r="S37" s="205"/>
      <c r="T37" s="205"/>
      <c r="U37" s="205"/>
      <c r="V37" s="205"/>
      <c r="W37" s="207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7"/>
      <c r="AM37" s="394"/>
      <c r="AN37" s="395"/>
      <c r="AO37" s="395"/>
      <c r="AP37" s="395"/>
      <c r="AQ37" s="395"/>
      <c r="AR37" s="395"/>
      <c r="AS37" s="395"/>
      <c r="AT37" s="395"/>
      <c r="AU37" s="395"/>
      <c r="AV37" s="395"/>
      <c r="AW37" s="395"/>
      <c r="AX37" s="395"/>
      <c r="AY37" s="395"/>
      <c r="AZ37" s="395"/>
      <c r="BA37" s="396"/>
      <c r="BB37" s="21"/>
      <c r="BC37" s="1">
        <v>3</v>
      </c>
    </row>
    <row r="38" spans="1:61" ht="31.5" customHeight="1" thickTop="1" thickBot="1">
      <c r="A38" s="377" t="s">
        <v>218</v>
      </c>
      <c r="B38" s="397"/>
      <c r="C38" s="397"/>
      <c r="D38" s="397"/>
      <c r="E38" s="397"/>
      <c r="F38" s="397"/>
      <c r="G38" s="397"/>
      <c r="H38" s="397"/>
      <c r="I38" s="104"/>
      <c r="J38" s="100"/>
      <c r="K38" s="210"/>
      <c r="L38" s="211"/>
      <c r="M38" s="225"/>
      <c r="N38" s="211"/>
      <c r="O38" s="211"/>
      <c r="P38" s="211"/>
      <c r="Q38" s="211"/>
      <c r="R38" s="211"/>
      <c r="S38" s="211"/>
      <c r="T38" s="211"/>
      <c r="U38" s="211"/>
      <c r="V38" s="21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3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1"/>
      <c r="BC38" s="1">
        <v>4</v>
      </c>
    </row>
    <row r="39" spans="1:61" ht="15.75" customHeight="1" thickTop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 t="s">
        <v>239</v>
      </c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</row>
    <row r="40" spans="1:61" ht="15.75" customHeight="1">
      <c r="A40" s="98" t="s">
        <v>254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BC40" s="1">
        <v>1</v>
      </c>
    </row>
    <row r="41" spans="1:61" ht="14.25" customHeight="1" thickBot="1">
      <c r="A41" s="437" t="s">
        <v>234</v>
      </c>
      <c r="B41" s="437"/>
      <c r="C41" s="437"/>
      <c r="D41" s="437"/>
      <c r="E41" s="437"/>
      <c r="F41" s="437"/>
      <c r="G41" s="437"/>
      <c r="H41" s="437"/>
      <c r="I41" s="382" t="s">
        <v>231</v>
      </c>
      <c r="J41" s="383"/>
      <c r="K41" s="362" t="s">
        <v>235</v>
      </c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363"/>
      <c r="Z41" s="363"/>
      <c r="AA41" s="363"/>
      <c r="AB41" s="363"/>
      <c r="AC41" s="363"/>
      <c r="AD41" s="363"/>
      <c r="AE41" s="363"/>
      <c r="AF41" s="363"/>
      <c r="AG41" s="363"/>
      <c r="AH41" s="363"/>
      <c r="AI41" s="363"/>
      <c r="AJ41" s="363"/>
      <c r="AK41" s="363"/>
      <c r="AL41" s="364"/>
      <c r="AM41" s="374" t="s">
        <v>236</v>
      </c>
      <c r="AN41" s="375"/>
      <c r="AO41" s="375"/>
      <c r="AP41" s="375"/>
      <c r="AQ41" s="375"/>
      <c r="AR41" s="375"/>
      <c r="AS41" s="375"/>
      <c r="AT41" s="375"/>
      <c r="AU41" s="375"/>
      <c r="AV41" s="375"/>
      <c r="AW41" s="375"/>
      <c r="AX41" s="375"/>
      <c r="AY41" s="375"/>
      <c r="AZ41" s="375"/>
      <c r="BA41" s="376"/>
    </row>
    <row r="42" spans="1:61" ht="47.25" customHeight="1" thickBot="1">
      <c r="A42" s="81" t="s">
        <v>15</v>
      </c>
      <c r="B42" s="384" t="s">
        <v>21</v>
      </c>
      <c r="C42" s="384"/>
      <c r="D42" s="384"/>
      <c r="E42" s="384"/>
      <c r="F42" s="384"/>
      <c r="G42" s="384"/>
      <c r="H42" s="384"/>
      <c r="I42" s="104"/>
      <c r="J42" s="103"/>
      <c r="K42" s="226"/>
      <c r="L42" s="226"/>
      <c r="M42" s="227"/>
      <c r="N42" s="226"/>
      <c r="O42" s="226"/>
      <c r="P42" s="228" t="s">
        <v>87</v>
      </c>
      <c r="Q42" s="226"/>
      <c r="R42" s="226"/>
      <c r="S42" s="226"/>
      <c r="T42" s="226"/>
      <c r="U42" s="226"/>
      <c r="V42" s="226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 t="s">
        <v>91</v>
      </c>
      <c r="AM42" s="493"/>
      <c r="AN42" s="494"/>
      <c r="AO42" s="494"/>
      <c r="AP42" s="494"/>
      <c r="AQ42" s="494"/>
      <c r="AR42" s="494"/>
      <c r="AS42" s="494"/>
      <c r="AT42" s="494"/>
      <c r="AU42" s="494"/>
      <c r="AV42" s="494"/>
      <c r="AW42" s="494"/>
      <c r="AX42" s="494"/>
      <c r="AY42" s="494"/>
      <c r="AZ42" s="494"/>
      <c r="BA42" s="495"/>
      <c r="BC42" s="1">
        <v>3</v>
      </c>
      <c r="BD42" s="1" t="b">
        <v>0</v>
      </c>
      <c r="BE42" s="1" t="b">
        <v>0</v>
      </c>
      <c r="BF42" s="1" t="b">
        <v>0</v>
      </c>
      <c r="BG42" s="1" t="b">
        <v>0</v>
      </c>
    </row>
    <row r="43" spans="1:61" ht="31.5" customHeight="1" thickTop="1" thickBot="1">
      <c r="A43" s="377" t="s">
        <v>220</v>
      </c>
      <c r="B43" s="397"/>
      <c r="C43" s="397"/>
      <c r="D43" s="397"/>
      <c r="E43" s="397"/>
      <c r="F43" s="397"/>
      <c r="G43" s="397"/>
      <c r="H43" s="398"/>
      <c r="I43" s="104"/>
      <c r="J43" s="107"/>
      <c r="K43" s="210"/>
      <c r="L43" s="211"/>
      <c r="M43" s="225"/>
      <c r="N43" s="211"/>
      <c r="O43" s="211"/>
      <c r="P43" s="211"/>
      <c r="Q43" s="211"/>
      <c r="R43" s="211"/>
      <c r="S43" s="211"/>
      <c r="T43" s="211"/>
      <c r="U43" s="211"/>
      <c r="V43" s="21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3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C43" s="1">
        <v>4</v>
      </c>
    </row>
    <row r="44" spans="1:61" ht="16.5" customHeight="1" thickTop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94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</row>
    <row r="45" spans="1:61" ht="14.25" customHeight="1" thickBot="1">
      <c r="A45" s="437" t="s">
        <v>234</v>
      </c>
      <c r="B45" s="437"/>
      <c r="C45" s="437"/>
      <c r="D45" s="437"/>
      <c r="E45" s="437"/>
      <c r="F45" s="437"/>
      <c r="G45" s="437"/>
      <c r="H45" s="437"/>
      <c r="I45" s="382" t="s">
        <v>231</v>
      </c>
      <c r="J45" s="383"/>
      <c r="K45" s="362" t="s">
        <v>235</v>
      </c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363"/>
      <c r="AA45" s="363"/>
      <c r="AB45" s="363"/>
      <c r="AC45" s="363"/>
      <c r="AD45" s="363"/>
      <c r="AE45" s="363"/>
      <c r="AF45" s="363"/>
      <c r="AG45" s="363"/>
      <c r="AH45" s="363"/>
      <c r="AI45" s="363"/>
      <c r="AJ45" s="363"/>
      <c r="AK45" s="363"/>
      <c r="AL45" s="364"/>
      <c r="AM45" s="374" t="s">
        <v>236</v>
      </c>
      <c r="AN45" s="375"/>
      <c r="AO45" s="375"/>
      <c r="AP45" s="375"/>
      <c r="AQ45" s="375"/>
      <c r="AR45" s="375"/>
      <c r="AS45" s="375"/>
      <c r="AT45" s="375"/>
      <c r="AU45" s="375"/>
      <c r="AV45" s="375"/>
      <c r="AW45" s="375"/>
      <c r="AX45" s="375"/>
      <c r="AY45" s="375"/>
      <c r="AZ45" s="375"/>
      <c r="BA45" s="376"/>
    </row>
    <row r="46" spans="1:61" ht="29.25" customHeight="1">
      <c r="A46" s="85" t="s">
        <v>16</v>
      </c>
      <c r="B46" s="399" t="s">
        <v>22</v>
      </c>
      <c r="C46" s="399"/>
      <c r="D46" s="399"/>
      <c r="E46" s="399"/>
      <c r="F46" s="399"/>
      <c r="G46" s="399"/>
      <c r="H46" s="399"/>
      <c r="I46" s="104"/>
      <c r="J46" s="103"/>
      <c r="K46" s="201"/>
      <c r="L46" s="201"/>
      <c r="M46" s="215"/>
      <c r="N46" s="201"/>
      <c r="O46" s="201"/>
      <c r="P46" s="203" t="s">
        <v>87</v>
      </c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4" t="s">
        <v>101</v>
      </c>
      <c r="AM46" s="496"/>
      <c r="AN46" s="497"/>
      <c r="AO46" s="497"/>
      <c r="AP46" s="497"/>
      <c r="AQ46" s="497"/>
      <c r="AR46" s="497"/>
      <c r="AS46" s="497"/>
      <c r="AT46" s="497"/>
      <c r="AU46" s="497"/>
      <c r="AV46" s="497"/>
      <c r="AW46" s="497"/>
      <c r="AX46" s="497"/>
      <c r="AY46" s="497"/>
      <c r="AZ46" s="497"/>
      <c r="BA46" s="498"/>
      <c r="BB46" s="21"/>
      <c r="BC46" s="1">
        <v>3</v>
      </c>
      <c r="BD46" s="1" t="b">
        <v>0</v>
      </c>
      <c r="BE46" s="1" t="b">
        <v>0</v>
      </c>
      <c r="BF46" s="1" t="b">
        <v>0</v>
      </c>
    </row>
    <row r="47" spans="1:61" ht="29.25" customHeight="1">
      <c r="A47" s="85" t="s">
        <v>18</v>
      </c>
      <c r="B47" s="379" t="s">
        <v>23</v>
      </c>
      <c r="C47" s="379"/>
      <c r="D47" s="379"/>
      <c r="E47" s="379"/>
      <c r="F47" s="379"/>
      <c r="G47" s="379"/>
      <c r="H47" s="379"/>
      <c r="I47" s="104"/>
      <c r="J47" s="103"/>
      <c r="K47" s="216"/>
      <c r="L47" s="216"/>
      <c r="M47" s="217"/>
      <c r="N47" s="216"/>
      <c r="O47" s="216"/>
      <c r="P47" s="218" t="s">
        <v>87</v>
      </c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9" t="s">
        <v>101</v>
      </c>
      <c r="AM47" s="499"/>
      <c r="AN47" s="500"/>
      <c r="AO47" s="500"/>
      <c r="AP47" s="500"/>
      <c r="AQ47" s="500"/>
      <c r="AR47" s="500"/>
      <c r="AS47" s="500"/>
      <c r="AT47" s="500"/>
      <c r="AU47" s="500"/>
      <c r="AV47" s="500"/>
      <c r="AW47" s="500"/>
      <c r="AX47" s="500"/>
      <c r="AY47" s="500"/>
      <c r="AZ47" s="500"/>
      <c r="BA47" s="501"/>
      <c r="BB47" s="21"/>
      <c r="BC47" s="1">
        <v>3</v>
      </c>
      <c r="BD47" s="1" t="b">
        <v>0</v>
      </c>
      <c r="BE47" s="1" t="b">
        <v>0</v>
      </c>
    </row>
    <row r="48" spans="1:61" ht="29.25" customHeight="1">
      <c r="A48" s="85" t="s">
        <v>24</v>
      </c>
      <c r="B48" s="379" t="s">
        <v>25</v>
      </c>
      <c r="C48" s="379"/>
      <c r="D48" s="379"/>
      <c r="E48" s="379"/>
      <c r="F48" s="379"/>
      <c r="G48" s="379"/>
      <c r="H48" s="379"/>
      <c r="I48" s="104"/>
      <c r="J48" s="103"/>
      <c r="K48" s="216"/>
      <c r="L48" s="216"/>
      <c r="M48" s="217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9"/>
      <c r="AM48" s="365"/>
      <c r="AN48" s="366"/>
      <c r="AO48" s="366"/>
      <c r="AP48" s="366"/>
      <c r="AQ48" s="366"/>
      <c r="AR48" s="366"/>
      <c r="AS48" s="366"/>
      <c r="AT48" s="366"/>
      <c r="AU48" s="366"/>
      <c r="AV48" s="366"/>
      <c r="AW48" s="366"/>
      <c r="AX48" s="366"/>
      <c r="AY48" s="366"/>
      <c r="AZ48" s="366"/>
      <c r="BA48" s="367"/>
      <c r="BB48" s="21"/>
      <c r="BC48" s="1">
        <v>3</v>
      </c>
    </row>
    <row r="49" spans="1:55" ht="29.25" customHeight="1" thickBot="1">
      <c r="A49" s="81" t="s">
        <v>26</v>
      </c>
      <c r="B49" s="384" t="s">
        <v>27</v>
      </c>
      <c r="C49" s="384"/>
      <c r="D49" s="384"/>
      <c r="E49" s="384"/>
      <c r="F49" s="384"/>
      <c r="G49" s="384"/>
      <c r="H49" s="384"/>
      <c r="I49" s="104"/>
      <c r="J49" s="103"/>
      <c r="K49" s="207"/>
      <c r="L49" s="207"/>
      <c r="M49" s="229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9"/>
      <c r="AM49" s="368"/>
      <c r="AN49" s="369"/>
      <c r="AO49" s="369"/>
      <c r="AP49" s="369"/>
      <c r="AQ49" s="369"/>
      <c r="AR49" s="369"/>
      <c r="AS49" s="369"/>
      <c r="AT49" s="369"/>
      <c r="AU49" s="369"/>
      <c r="AV49" s="369"/>
      <c r="AW49" s="369"/>
      <c r="AX49" s="369"/>
      <c r="AY49" s="369"/>
      <c r="AZ49" s="369"/>
      <c r="BA49" s="370"/>
      <c r="BB49" s="21"/>
      <c r="BC49" s="1">
        <v>3</v>
      </c>
    </row>
    <row r="50" spans="1:55" ht="31.5" customHeight="1" thickBot="1">
      <c r="A50" s="377" t="s">
        <v>219</v>
      </c>
      <c r="B50" s="378"/>
      <c r="C50" s="378"/>
      <c r="D50" s="378"/>
      <c r="E50" s="378"/>
      <c r="F50" s="378"/>
      <c r="G50" s="378"/>
      <c r="H50" s="378"/>
      <c r="I50" s="104"/>
      <c r="J50" s="103"/>
      <c r="K50" s="222"/>
      <c r="L50" s="222"/>
      <c r="M50" s="230"/>
      <c r="N50" s="222"/>
      <c r="O50" s="222"/>
      <c r="P50" s="222"/>
      <c r="Q50" s="222"/>
      <c r="R50" s="222"/>
      <c r="S50" s="222"/>
      <c r="T50" s="222"/>
      <c r="U50" s="222"/>
      <c r="V50" s="230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3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1"/>
      <c r="BC50" s="1">
        <v>4</v>
      </c>
    </row>
    <row r="51" spans="1:55" ht="17.2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5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5"/>
    </row>
    <row r="52" spans="1:55" ht="15.75" customHeight="1">
      <c r="A52" s="98" t="s">
        <v>227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BB52" s="2"/>
      <c r="BC52" s="1">
        <v>1</v>
      </c>
    </row>
    <row r="53" spans="1:55" ht="14.25" customHeight="1" thickBot="1">
      <c r="A53" s="360" t="s">
        <v>233</v>
      </c>
      <c r="B53" s="361"/>
      <c r="C53" s="361"/>
      <c r="D53" s="361"/>
      <c r="E53" s="361"/>
      <c r="F53" s="361"/>
      <c r="G53" s="361"/>
      <c r="H53" s="385"/>
      <c r="I53" s="386" t="s">
        <v>231</v>
      </c>
      <c r="J53" s="387"/>
      <c r="K53" s="362" t="s">
        <v>232</v>
      </c>
      <c r="L53" s="363"/>
      <c r="M53" s="363"/>
      <c r="N53" s="363"/>
      <c r="O53" s="363"/>
      <c r="P53" s="363"/>
      <c r="Q53" s="363"/>
      <c r="R53" s="363"/>
      <c r="S53" s="364"/>
      <c r="T53" s="374" t="s">
        <v>236</v>
      </c>
      <c r="U53" s="375"/>
      <c r="V53" s="375"/>
      <c r="W53" s="375"/>
      <c r="X53" s="375"/>
      <c r="Y53" s="375"/>
      <c r="Z53" s="375"/>
      <c r="AA53" s="375"/>
      <c r="AB53" s="375"/>
      <c r="AC53" s="375"/>
      <c r="AD53" s="375"/>
      <c r="AE53" s="375"/>
      <c r="AF53" s="375"/>
      <c r="AG53" s="375"/>
      <c r="AH53" s="375"/>
      <c r="AI53" s="375"/>
      <c r="AJ53" s="375"/>
      <c r="AK53" s="375"/>
      <c r="AL53" s="375"/>
      <c r="AM53" s="375"/>
      <c r="AN53" s="375"/>
      <c r="AO53" s="375"/>
      <c r="AP53" s="375"/>
      <c r="AQ53" s="375"/>
      <c r="AR53" s="375"/>
      <c r="AS53" s="375"/>
      <c r="AT53" s="375"/>
      <c r="AU53" s="375"/>
      <c r="AV53" s="375"/>
      <c r="AW53" s="375"/>
      <c r="AX53" s="375"/>
      <c r="AY53" s="375"/>
      <c r="AZ53" s="375"/>
      <c r="BA53" s="376"/>
      <c r="BB53" s="2"/>
    </row>
    <row r="54" spans="1:55" ht="29.25" customHeight="1" thickBot="1">
      <c r="A54" s="360" t="s">
        <v>28</v>
      </c>
      <c r="B54" s="361"/>
      <c r="C54" s="361"/>
      <c r="D54" s="361"/>
      <c r="E54" s="361"/>
      <c r="F54" s="361"/>
      <c r="G54" s="361"/>
      <c r="H54" s="361"/>
      <c r="I54" s="101"/>
      <c r="J54" s="110"/>
      <c r="K54" s="231"/>
      <c r="L54" s="213"/>
      <c r="M54" s="232"/>
      <c r="N54" s="213"/>
      <c r="O54" s="213"/>
      <c r="P54" s="213"/>
      <c r="Q54" s="213"/>
      <c r="R54" s="353"/>
      <c r="S54" s="354"/>
      <c r="T54" s="371"/>
      <c r="U54" s="372"/>
      <c r="V54" s="372"/>
      <c r="W54" s="372"/>
      <c r="X54" s="372"/>
      <c r="Y54" s="372"/>
      <c r="Z54" s="372"/>
      <c r="AA54" s="372"/>
      <c r="AB54" s="372"/>
      <c r="AC54" s="372"/>
      <c r="AD54" s="372"/>
      <c r="AE54" s="372"/>
      <c r="AF54" s="372"/>
      <c r="AG54" s="372"/>
      <c r="AH54" s="372"/>
      <c r="AI54" s="372"/>
      <c r="AJ54" s="372"/>
      <c r="AK54" s="372"/>
      <c r="AL54" s="372"/>
      <c r="AM54" s="372"/>
      <c r="AN54" s="372"/>
      <c r="AO54" s="372"/>
      <c r="AP54" s="372"/>
      <c r="AQ54" s="372"/>
      <c r="AR54" s="372"/>
      <c r="AS54" s="372"/>
      <c r="AT54" s="372"/>
      <c r="AU54" s="372"/>
      <c r="AV54" s="372"/>
      <c r="AW54" s="372"/>
      <c r="AX54" s="372"/>
      <c r="AY54" s="372"/>
      <c r="AZ54" s="372"/>
      <c r="BA54" s="373"/>
      <c r="BB54" s="25"/>
      <c r="BC54" s="1">
        <v>3</v>
      </c>
    </row>
    <row r="55" spans="1:55" ht="29.25" customHeight="1" thickBot="1">
      <c r="A55" s="360" t="s">
        <v>29</v>
      </c>
      <c r="B55" s="361"/>
      <c r="C55" s="361"/>
      <c r="D55" s="361"/>
      <c r="E55" s="361"/>
      <c r="F55" s="361"/>
      <c r="G55" s="361"/>
      <c r="H55" s="361"/>
      <c r="I55" s="101"/>
      <c r="J55" s="110"/>
      <c r="K55" s="231"/>
      <c r="L55" s="213"/>
      <c r="M55" s="232"/>
      <c r="N55" s="213"/>
      <c r="O55" s="213"/>
      <c r="P55" s="213"/>
      <c r="Q55" s="213"/>
      <c r="R55" s="353"/>
      <c r="S55" s="354"/>
      <c r="T55" s="480"/>
      <c r="U55" s="481"/>
      <c r="V55" s="481"/>
      <c r="W55" s="481"/>
      <c r="X55" s="481"/>
      <c r="Y55" s="481"/>
      <c r="Z55" s="481"/>
      <c r="AA55" s="481"/>
      <c r="AB55" s="481"/>
      <c r="AC55" s="481"/>
      <c r="AD55" s="481"/>
      <c r="AE55" s="481"/>
      <c r="AF55" s="481"/>
      <c r="AG55" s="481"/>
      <c r="AH55" s="481"/>
      <c r="AI55" s="481"/>
      <c r="AJ55" s="481"/>
      <c r="AK55" s="481"/>
      <c r="AL55" s="481"/>
      <c r="AM55" s="481"/>
      <c r="AN55" s="481"/>
      <c r="AO55" s="481"/>
      <c r="AP55" s="481"/>
      <c r="AQ55" s="481"/>
      <c r="AR55" s="481"/>
      <c r="AS55" s="481"/>
      <c r="AT55" s="481"/>
      <c r="AU55" s="481"/>
      <c r="AV55" s="481"/>
      <c r="AW55" s="481"/>
      <c r="AX55" s="481"/>
      <c r="AY55" s="481"/>
      <c r="AZ55" s="481"/>
      <c r="BA55" s="482"/>
      <c r="BB55" s="121"/>
      <c r="BC55" s="1">
        <v>3</v>
      </c>
    </row>
    <row r="56" spans="1:55" ht="29.25" customHeight="1" thickBot="1">
      <c r="A56" s="355" t="s">
        <v>88</v>
      </c>
      <c r="B56" s="356"/>
      <c r="C56" s="356"/>
      <c r="D56" s="356"/>
      <c r="E56" s="356"/>
      <c r="F56" s="356"/>
      <c r="G56" s="356"/>
      <c r="H56" s="356"/>
      <c r="I56" s="111"/>
      <c r="J56" s="112"/>
      <c r="K56" s="231"/>
      <c r="L56" s="213"/>
      <c r="M56" s="232"/>
      <c r="N56" s="213"/>
      <c r="O56" s="213"/>
      <c r="P56" s="213"/>
      <c r="Q56" s="213"/>
      <c r="R56" s="353"/>
      <c r="S56" s="354"/>
      <c r="T56" s="479"/>
      <c r="U56" s="369"/>
      <c r="V56" s="369"/>
      <c r="W56" s="369"/>
      <c r="X56" s="369"/>
      <c r="Y56" s="369"/>
      <c r="Z56" s="369"/>
      <c r="AA56" s="369"/>
      <c r="AB56" s="369"/>
      <c r="AC56" s="369"/>
      <c r="AD56" s="369"/>
      <c r="AE56" s="369"/>
      <c r="AF56" s="369"/>
      <c r="AG56" s="369"/>
      <c r="AH56" s="369"/>
      <c r="AI56" s="369"/>
      <c r="AJ56" s="369"/>
      <c r="AK56" s="369"/>
      <c r="AL56" s="369"/>
      <c r="AM56" s="369"/>
      <c r="AN56" s="369"/>
      <c r="AO56" s="369"/>
      <c r="AP56" s="369"/>
      <c r="AQ56" s="369"/>
      <c r="AR56" s="369"/>
      <c r="AS56" s="369"/>
      <c r="AT56" s="369"/>
      <c r="AU56" s="369"/>
      <c r="AV56" s="369"/>
      <c r="AW56" s="369"/>
      <c r="AX56" s="369"/>
      <c r="AY56" s="369"/>
      <c r="AZ56" s="369"/>
      <c r="BA56" s="370"/>
      <c r="BB56" s="25"/>
      <c r="BC56" s="1">
        <v>3</v>
      </c>
    </row>
    <row r="57" spans="1:55" ht="9.75" customHeight="1"/>
    <row r="58" spans="1:55" ht="14.25" customHeight="1">
      <c r="D58" s="1" t="s">
        <v>201</v>
      </c>
    </row>
    <row r="59" spans="1:55" ht="14.25" customHeight="1">
      <c r="A59" s="345"/>
      <c r="B59" s="345"/>
      <c r="C59" s="345"/>
      <c r="E59" s="346" t="s">
        <v>30</v>
      </c>
      <c r="F59" s="346" t="s">
        <v>31</v>
      </c>
      <c r="G59" s="346" t="s">
        <v>32</v>
      </c>
      <c r="H59" s="346" t="s">
        <v>33</v>
      </c>
      <c r="I59" s="346" t="s">
        <v>34</v>
      </c>
      <c r="J59" s="350" t="s">
        <v>35</v>
      </c>
      <c r="K59" s="351"/>
      <c r="L59" s="351"/>
      <c r="M59" s="351"/>
      <c r="N59" s="351"/>
      <c r="O59" s="351"/>
      <c r="P59" s="351"/>
      <c r="Q59" s="352"/>
      <c r="R59" s="357" t="s">
        <v>43</v>
      </c>
      <c r="S59" s="358"/>
      <c r="T59" s="358"/>
      <c r="U59" s="358"/>
      <c r="V59" s="358"/>
      <c r="W59" s="359"/>
      <c r="X59" s="350" t="s">
        <v>49</v>
      </c>
      <c r="Y59" s="351"/>
      <c r="Z59" s="351"/>
      <c r="AA59" s="351"/>
      <c r="AB59" s="351"/>
      <c r="AC59" s="351"/>
      <c r="AD59" s="351"/>
      <c r="AE59" s="351"/>
      <c r="AF59" s="351"/>
      <c r="AG59" s="351"/>
      <c r="AH59" s="351"/>
      <c r="AI59" s="352"/>
      <c r="AJ59" s="350" t="s">
        <v>262</v>
      </c>
      <c r="AK59" s="351"/>
      <c r="AL59" s="351"/>
      <c r="AM59" s="351"/>
      <c r="AN59" s="351"/>
      <c r="AO59" s="351"/>
      <c r="AP59" s="351"/>
      <c r="AQ59" s="351"/>
      <c r="AR59" s="351"/>
      <c r="AS59" s="351"/>
      <c r="AT59" s="351"/>
      <c r="AU59" s="351"/>
      <c r="AV59" s="352"/>
      <c r="AW59" s="350" t="s">
        <v>227</v>
      </c>
      <c r="AX59" s="351"/>
      <c r="AY59" s="352"/>
    </row>
    <row r="60" spans="1:55" ht="14.25" customHeight="1">
      <c r="A60" s="345"/>
      <c r="B60" s="345"/>
      <c r="C60" s="345"/>
      <c r="E60" s="347"/>
      <c r="F60" s="347"/>
      <c r="G60" s="347"/>
      <c r="H60" s="347"/>
      <c r="I60" s="347"/>
      <c r="J60" s="343" t="s">
        <v>15</v>
      </c>
      <c r="K60" s="349"/>
      <c r="L60" s="344"/>
      <c r="M60" s="343" t="s">
        <v>16</v>
      </c>
      <c r="N60" s="344"/>
      <c r="O60" s="343" t="s">
        <v>18</v>
      </c>
      <c r="P60" s="344"/>
      <c r="Q60" s="341" t="s">
        <v>90</v>
      </c>
      <c r="R60" s="343" t="s">
        <v>15</v>
      </c>
      <c r="S60" s="349"/>
      <c r="T60" s="344"/>
      <c r="U60" s="343" t="s">
        <v>16</v>
      </c>
      <c r="V60" s="344"/>
      <c r="W60" s="341" t="s">
        <v>221</v>
      </c>
      <c r="X60" s="343" t="s">
        <v>15</v>
      </c>
      <c r="Y60" s="349"/>
      <c r="Z60" s="349"/>
      <c r="AA60" s="344"/>
      <c r="AB60" s="343" t="s">
        <v>16</v>
      </c>
      <c r="AC60" s="349"/>
      <c r="AD60" s="349"/>
      <c r="AE60" s="349"/>
      <c r="AF60" s="349"/>
      <c r="AG60" s="344"/>
      <c r="AH60" s="156" t="s">
        <v>18</v>
      </c>
      <c r="AI60" s="341" t="s">
        <v>221</v>
      </c>
      <c r="AJ60" s="343" t="s">
        <v>15</v>
      </c>
      <c r="AK60" s="349"/>
      <c r="AL60" s="349"/>
      <c r="AM60" s="344"/>
      <c r="AN60" s="341" t="s">
        <v>221</v>
      </c>
      <c r="AO60" s="343" t="s">
        <v>16</v>
      </c>
      <c r="AP60" s="349"/>
      <c r="AQ60" s="344"/>
      <c r="AR60" s="343" t="s">
        <v>18</v>
      </c>
      <c r="AS60" s="344"/>
      <c r="AT60" s="156" t="s">
        <v>70</v>
      </c>
      <c r="AU60" s="156" t="s">
        <v>73</v>
      </c>
      <c r="AV60" s="341" t="s">
        <v>74</v>
      </c>
      <c r="AW60" s="341" t="s">
        <v>264</v>
      </c>
      <c r="AX60" s="341" t="s">
        <v>263</v>
      </c>
      <c r="AY60" s="341" t="s">
        <v>265</v>
      </c>
    </row>
    <row r="61" spans="1:55" ht="14.25" customHeight="1">
      <c r="A61" s="345"/>
      <c r="B61" s="345"/>
      <c r="C61" s="345"/>
      <c r="E61" s="348"/>
      <c r="F61" s="348"/>
      <c r="G61" s="348"/>
      <c r="H61" s="348"/>
      <c r="I61" s="348"/>
      <c r="J61" s="153" t="s">
        <v>36</v>
      </c>
      <c r="K61" s="154" t="s">
        <v>37</v>
      </c>
      <c r="L61" s="155" t="s">
        <v>38</v>
      </c>
      <c r="M61" s="153" t="s">
        <v>39</v>
      </c>
      <c r="N61" s="155" t="s">
        <v>40</v>
      </c>
      <c r="O61" s="153" t="s">
        <v>41</v>
      </c>
      <c r="P61" s="155" t="s">
        <v>42</v>
      </c>
      <c r="Q61" s="342"/>
      <c r="R61" s="153" t="s">
        <v>44</v>
      </c>
      <c r="S61" s="154" t="s">
        <v>45</v>
      </c>
      <c r="T61" s="155" t="s">
        <v>46</v>
      </c>
      <c r="U61" s="153" t="s">
        <v>47</v>
      </c>
      <c r="V61" s="155" t="s">
        <v>48</v>
      </c>
      <c r="W61" s="342"/>
      <c r="X61" s="153" t="s">
        <v>50</v>
      </c>
      <c r="Y61" s="154" t="s">
        <v>51</v>
      </c>
      <c r="Z61" s="154" t="s">
        <v>52</v>
      </c>
      <c r="AA61" s="155" t="s">
        <v>53</v>
      </c>
      <c r="AB61" s="153" t="s">
        <v>54</v>
      </c>
      <c r="AC61" s="154" t="s">
        <v>55</v>
      </c>
      <c r="AD61" s="154" t="s">
        <v>56</v>
      </c>
      <c r="AE61" s="154" t="s">
        <v>57</v>
      </c>
      <c r="AF61" s="154" t="s">
        <v>58</v>
      </c>
      <c r="AG61" s="155" t="s">
        <v>59</v>
      </c>
      <c r="AH61" s="157" t="s">
        <v>60</v>
      </c>
      <c r="AI61" s="342"/>
      <c r="AJ61" s="153" t="s">
        <v>61</v>
      </c>
      <c r="AK61" s="154" t="s">
        <v>62</v>
      </c>
      <c r="AL61" s="154" t="s">
        <v>63</v>
      </c>
      <c r="AM61" s="155" t="s">
        <v>64</v>
      </c>
      <c r="AN61" s="342"/>
      <c r="AO61" s="153" t="s">
        <v>65</v>
      </c>
      <c r="AP61" s="154" t="s">
        <v>66</v>
      </c>
      <c r="AQ61" s="155" t="s">
        <v>67</v>
      </c>
      <c r="AR61" s="153" t="s">
        <v>68</v>
      </c>
      <c r="AS61" s="155" t="s">
        <v>69</v>
      </c>
      <c r="AT61" s="157" t="s">
        <v>71</v>
      </c>
      <c r="AU61" s="157" t="s">
        <v>72</v>
      </c>
      <c r="AV61" s="342"/>
      <c r="AW61" s="342"/>
      <c r="AX61" s="342"/>
      <c r="AY61" s="342"/>
    </row>
    <row r="62" spans="1:55" ht="14.25" customHeight="1">
      <c r="A62" s="113"/>
      <c r="B62" s="113"/>
      <c r="C62" s="113"/>
      <c r="E62" s="146" t="str">
        <f>IF($BD$17=1,"管理",IF($BD$17=2,"入居",""))</f>
        <v>管理</v>
      </c>
      <c r="F62" s="146" t="str">
        <f>IF($AN$17&lt;&gt;"",$AN$17,"")</f>
        <v/>
      </c>
      <c r="G62" s="146" t="str">
        <f>IF($AH$18="","",TEXT($AH$18,0)&amp;"/"&amp;TEXT($AM$18,0)&amp;"/"&amp;TEXT($AP$18,0))</f>
        <v/>
      </c>
      <c r="H62" s="146" t="str">
        <f>IF($AS$18="","",TEXT($AS$18,0)&amp;"："&amp;IF($AV$18&lt;10,"0"&amp;$AV$18,$AV$18))</f>
        <v/>
      </c>
      <c r="I62" s="146" t="str">
        <f>IF(AZ18="","",AZ18)</f>
        <v/>
      </c>
      <c r="J62" s="147" t="str">
        <f>IF($BD$22=TRUE,"有",IF(BC22=3,"","-"))</f>
        <v/>
      </c>
      <c r="K62" s="148" t="str">
        <f>IF($BE$22=TRUE,"有",IF(BC22=3,"","-"))</f>
        <v/>
      </c>
      <c r="L62" s="149" t="str">
        <f>IF($BF$22=TRUE,"有",IF(BC22=3,"","-"))</f>
        <v/>
      </c>
      <c r="M62" s="147" t="str">
        <f>IF($BD$23=TRUE,"有",IF(BC23=3,"","-"))</f>
        <v/>
      </c>
      <c r="N62" s="149" t="str">
        <f>IF($BE$23=TRUE,"有",IF(BC23=3,"","-"))</f>
        <v/>
      </c>
      <c r="O62" s="147" t="str">
        <f>IF($BD$24=TRUE,"有",IF(BC24=3,"","-"))</f>
        <v/>
      </c>
      <c r="P62" s="149" t="str">
        <f>IF($BE$24=TRUE,"有",IF(BC24=3,"","-"))</f>
        <v/>
      </c>
      <c r="Q62" s="150" t="str">
        <f>IF($BC$25=1,"○",IF($BC$25=2,"×",""))</f>
        <v/>
      </c>
      <c r="R62" s="147" t="str">
        <f>IF($BD$29=TRUE,"有",IF(BC29=3,"","-"))</f>
        <v/>
      </c>
      <c r="S62" s="148" t="str">
        <f>IF($BE$29=TRUE,"有",IF(BC29=3,"","-"))</f>
        <v/>
      </c>
      <c r="T62" s="149" t="str">
        <f>IF($BF$29=TRUE,"有",IF(BC29=3,"","-"))</f>
        <v/>
      </c>
      <c r="U62" s="147" t="str">
        <f>IF($BD$30=TRUE,"有",IF(BC30=3,"","-"))</f>
        <v/>
      </c>
      <c r="V62" s="149" t="str">
        <f>IF($BE$30=TRUE,"有",IF(BC30=3,"","-"))</f>
        <v/>
      </c>
      <c r="W62" s="150" t="str">
        <f>IF($BC$31=1,"○",IF($BC$31=2,"×",""))</f>
        <v/>
      </c>
      <c r="X62" s="147" t="str">
        <f>IF(BD35=TRUE,"有",IF(BC35=3,"","-"))</f>
        <v/>
      </c>
      <c r="Y62" s="148" t="str">
        <f>IF(BE35=TRUE,"有",IF(BC35=3,"","-"))</f>
        <v/>
      </c>
      <c r="Z62" s="148" t="str">
        <f>IF($BF$35=TRUE,"有",IF(BC35=3,"","-"))</f>
        <v/>
      </c>
      <c r="AA62" s="149" t="str">
        <f>IF($BG$35=TRUE,"有",IF(BC35=3,"","-"))</f>
        <v/>
      </c>
      <c r="AB62" s="147" t="str">
        <f>IF($BD$36=TRUE,"有",IF(BC36=3,"","-"))</f>
        <v/>
      </c>
      <c r="AC62" s="148" t="str">
        <f>IF($BE$36=TRUE,"有",IF(BC36=3,"","-"))</f>
        <v/>
      </c>
      <c r="AD62" s="148" t="str">
        <f>IF($BF$36=TRUE,"有",IF(BC36=3,"","-"))</f>
        <v/>
      </c>
      <c r="AE62" s="148" t="str">
        <f>IF($BG$36=TRUE,"有",IF(BC36=3,"","-"))</f>
        <v/>
      </c>
      <c r="AF62" s="148" t="str">
        <f>IF($BH$36=TRUE,"有",IF(BC36=3,"","-"))</f>
        <v/>
      </c>
      <c r="AG62" s="149" t="str">
        <f>IF($BI$36=TRUE,"有",IF(BC36=3,"","-"))</f>
        <v/>
      </c>
      <c r="AH62" s="150" t="str">
        <f>IF($BC$37=2,"有",IF(BC37=1,"-",""))</f>
        <v/>
      </c>
      <c r="AI62" s="150" t="str">
        <f>IF($BC$38=1,"○",IF(BC38=2,"△",IF(BC38=3,"×","")))</f>
        <v/>
      </c>
      <c r="AJ62" s="147" t="str">
        <f>IF($BD$42=TRUE,"有",IF(BC42=3,"","-"))</f>
        <v/>
      </c>
      <c r="AK62" s="148" t="str">
        <f>IF($BE$42=TRUE,"有",IF(BC42=3,"","-"))</f>
        <v/>
      </c>
      <c r="AL62" s="148" t="str">
        <f>IF($BF$42=TRUE,"有",IF(BC42=3,"","-"))</f>
        <v/>
      </c>
      <c r="AM62" s="149" t="str">
        <f>IF($BG$42=TRUE,"有",IF(BC42=3,"","-"))</f>
        <v/>
      </c>
      <c r="AN62" s="150" t="str">
        <f>IF($BC$43=1,"○",IF($BC$43=2,"△",IF($BC$43=3,"×","")))</f>
        <v/>
      </c>
      <c r="AO62" s="147" t="str">
        <f>IF($BD$46=TRUE,"有",IF(BC46=1,"-",""))</f>
        <v/>
      </c>
      <c r="AP62" s="148" t="str">
        <f>IF($BE$46=TRUE,"有",IF(BC46=1,"-",""))</f>
        <v/>
      </c>
      <c r="AQ62" s="149" t="str">
        <f>IF($BF$46=TRUE,"有",IF(BC46=1,"-",""))</f>
        <v/>
      </c>
      <c r="AR62" s="147" t="str">
        <f>IF($BD$47=TRUE,"有",IF(BC47=1,"-",""))</f>
        <v/>
      </c>
      <c r="AS62" s="149" t="str">
        <f>IF($BE$47=TRUE,"有",IF(BC47=1,"-",""))</f>
        <v/>
      </c>
      <c r="AT62" s="150" t="str">
        <f>IF($BC$48=2,"有",IF(BC48=1,"-",""))</f>
        <v/>
      </c>
      <c r="AU62" s="150" t="str">
        <f>IF($BC$49=2,"有",IF(BC49=1,"-",""))</f>
        <v/>
      </c>
      <c r="AV62" s="150" t="str">
        <f>IF($BC$50=1,"○",IF($BC$50=2,"△",IF($BC$50=3,"×","")))</f>
        <v/>
      </c>
      <c r="AW62" s="150" t="str">
        <f>IF($BC$54=2,"有",IF($BC$54=1,"－",""))</f>
        <v/>
      </c>
      <c r="AX62" s="150" t="str">
        <f>IF($BC$55=2,"有",IF($BC$55=1,"－",""))</f>
        <v/>
      </c>
      <c r="AY62" s="150" t="str">
        <f>IF($BC$56=2,"要",IF($BC$56=1,"－",""))</f>
        <v/>
      </c>
      <c r="BB62" s="21"/>
    </row>
    <row r="63" spans="1:55" ht="14.25" customHeight="1">
      <c r="A63" s="2"/>
      <c r="B63" s="2"/>
      <c r="C63" s="2"/>
      <c r="D63" s="1" t="s">
        <v>86</v>
      </c>
    </row>
    <row r="64" spans="1:55" ht="14.25" customHeight="1">
      <c r="A64" s="114"/>
      <c r="B64" s="114"/>
      <c r="C64" s="114"/>
      <c r="E64" s="114"/>
      <c r="F64" s="114"/>
      <c r="G64" s="114"/>
      <c r="H64" s="114"/>
      <c r="I64" s="124"/>
      <c r="J64" s="151" t="str">
        <f>IF($BD$22=TRUE,"あ","")</f>
        <v/>
      </c>
      <c r="K64" s="151" t="str">
        <f>IF($BE$22=TRUE,"い","")</f>
        <v/>
      </c>
      <c r="L64" s="151" t="str">
        <f>IF($BF$22=TRUE,"う","")</f>
        <v/>
      </c>
      <c r="M64" s="151" t="str">
        <f>IF($BD$23=TRUE,"え","")</f>
        <v/>
      </c>
      <c r="N64" s="151" t="str">
        <f>IF($BE$23=TRUE,"お","")</f>
        <v/>
      </c>
      <c r="O64" s="151" t="str">
        <f>IF($BD$24=TRUE,"か","")</f>
        <v/>
      </c>
      <c r="P64" s="151" t="str">
        <f>IF($BE$24=TRUE,"き","")</f>
        <v/>
      </c>
      <c r="Q64" s="152" t="str">
        <f>IF(Q62="×","a","")</f>
        <v/>
      </c>
      <c r="R64" s="151" t="str">
        <f>IF($BD$29=TRUE,"く","")</f>
        <v/>
      </c>
      <c r="S64" s="151" t="str">
        <f>IF($BE$29=TRUE,"け","")</f>
        <v/>
      </c>
      <c r="T64" s="151" t="str">
        <f>IF($BF$29=TRUE,"こ","")</f>
        <v/>
      </c>
      <c r="U64" s="151" t="str">
        <f>IF($BD$30=TRUE,"さ","")</f>
        <v/>
      </c>
      <c r="V64" s="151" t="str">
        <f>IF($BE$30=TRUE,"し","")</f>
        <v/>
      </c>
      <c r="W64" s="152" t="str">
        <f>IF(W62="×","b","")</f>
        <v/>
      </c>
      <c r="X64" s="151" t="str">
        <f>IF($BD$35=TRUE,"す","")</f>
        <v/>
      </c>
      <c r="Y64" s="151" t="str">
        <f>IF($BE$35=TRUE,"せ","")</f>
        <v/>
      </c>
      <c r="Z64" s="151" t="str">
        <f>IF($BF$35=TRUE,"そ","")</f>
        <v/>
      </c>
      <c r="AA64" s="151" t="str">
        <f>IF($BG$35=TRUE,"た","")</f>
        <v/>
      </c>
      <c r="AB64" s="151" t="str">
        <f>IF($BD$36=TRUE,"ち","")</f>
        <v/>
      </c>
      <c r="AC64" s="151" t="str">
        <f>IF($BE$36=TRUE,"つ","")</f>
        <v/>
      </c>
      <c r="AD64" s="151" t="str">
        <f>IF($BF$36=TRUE,"て","")</f>
        <v/>
      </c>
      <c r="AE64" s="151" t="str">
        <f>IF($BG$36=TRUE,"と","")</f>
        <v/>
      </c>
      <c r="AF64" s="151" t="str">
        <f>IF($BH$36=TRUE,"な","")</f>
        <v/>
      </c>
      <c r="AG64" s="151" t="str">
        <f>IF($BI$36=TRUE,"に","")</f>
        <v/>
      </c>
      <c r="AH64" s="151" t="str">
        <f>IF($BC$37=2,"ぬ","")</f>
        <v/>
      </c>
      <c r="AI64" s="152" t="str">
        <f>IF(AI62="△","c",IF(AI62="×","d",""))</f>
        <v/>
      </c>
      <c r="AJ64" s="151" t="str">
        <f>IF($BD$42=TRUE,"ね","")</f>
        <v/>
      </c>
      <c r="AK64" s="151" t="str">
        <f>IF($BE$42=TRUE,"の","")</f>
        <v/>
      </c>
      <c r="AL64" s="151" t="str">
        <f>IF($BF$42=TRUE,"は","")</f>
        <v/>
      </c>
      <c r="AM64" s="151" t="str">
        <f>IF($BG$42=TRUE,"ひ","")</f>
        <v/>
      </c>
      <c r="AN64" s="152" t="str">
        <f>IF(AN62="△","ｅ",IF(AN62="×","ｆ",""))</f>
        <v/>
      </c>
      <c r="AO64" s="151" t="str">
        <f>IF($BD$46=TRUE,"ふ","")</f>
        <v/>
      </c>
      <c r="AP64" s="151" t="str">
        <f>IF($BE$46=TRUE,"へ","")</f>
        <v/>
      </c>
      <c r="AQ64" s="151" t="str">
        <f>IF($BF$46=TRUE,"ほ","")</f>
        <v/>
      </c>
      <c r="AR64" s="151" t="str">
        <f>IF($BD$47=TRUE,"ま","")</f>
        <v/>
      </c>
      <c r="AS64" s="151" t="str">
        <f>IF($BE$47=TRUE,"み","")</f>
        <v/>
      </c>
      <c r="AT64" s="151" t="str">
        <f>IF($BC$48=2,"む","")</f>
        <v/>
      </c>
      <c r="AU64" s="151" t="str">
        <f>IF($BC$49=2,"め","")</f>
        <v/>
      </c>
      <c r="AV64" s="152" t="str">
        <f>IF(AV62="○","ｇ",IF(AV62="△","ｈ",IF(AV62="×","ｉ","")))</f>
        <v/>
      </c>
      <c r="AW64" s="152" t="str">
        <f>IF(AW62="有","ｊ","")</f>
        <v/>
      </c>
      <c r="AX64" s="152" t="str">
        <f>IF(AX62="有","ｋ","")</f>
        <v/>
      </c>
      <c r="AY64" s="152" t="str">
        <f>IF(AY62="要","ｌ","")</f>
        <v/>
      </c>
    </row>
  </sheetData>
  <mergeCells count="152">
    <mergeCell ref="BC16:BJ16"/>
    <mergeCell ref="AS18:AT18"/>
    <mergeCell ref="AV18:AW18"/>
    <mergeCell ref="AI60:AI61"/>
    <mergeCell ref="AN60:AN61"/>
    <mergeCell ref="AV60:AV61"/>
    <mergeCell ref="AJ59:AV59"/>
    <mergeCell ref="AJ60:AM60"/>
    <mergeCell ref="AO60:AQ60"/>
    <mergeCell ref="AR60:AS60"/>
    <mergeCell ref="AM41:BA41"/>
    <mergeCell ref="T56:BA56"/>
    <mergeCell ref="T55:BA55"/>
    <mergeCell ref="AF17:AK17"/>
    <mergeCell ref="AL17:AM17"/>
    <mergeCell ref="AN17:AP17"/>
    <mergeCell ref="AQ17:AR17"/>
    <mergeCell ref="AM18:AN18"/>
    <mergeCell ref="AP18:AQ18"/>
    <mergeCell ref="AM42:BA42"/>
    <mergeCell ref="AM45:BA45"/>
    <mergeCell ref="AM46:BA46"/>
    <mergeCell ref="AM47:BA47"/>
    <mergeCell ref="AW59:AY59"/>
    <mergeCell ref="D17:U17"/>
    <mergeCell ref="V17:W17"/>
    <mergeCell ref="AB17:AE17"/>
    <mergeCell ref="A18:C18"/>
    <mergeCell ref="D18:U18"/>
    <mergeCell ref="AS17:BA17"/>
    <mergeCell ref="X5:AJ5"/>
    <mergeCell ref="X6:AJ6"/>
    <mergeCell ref="X7:AJ7"/>
    <mergeCell ref="X8:AJ8"/>
    <mergeCell ref="B24:H24"/>
    <mergeCell ref="A28:H28"/>
    <mergeCell ref="AM24:BA24"/>
    <mergeCell ref="AM28:BA28"/>
    <mergeCell ref="AM29:BA29"/>
    <mergeCell ref="AM30:BA30"/>
    <mergeCell ref="A45:H45"/>
    <mergeCell ref="AQ5:BA5"/>
    <mergeCell ref="C5:F5"/>
    <mergeCell ref="T6:W6"/>
    <mergeCell ref="T7:W7"/>
    <mergeCell ref="T8:W8"/>
    <mergeCell ref="I34:J34"/>
    <mergeCell ref="K34:AL34"/>
    <mergeCell ref="I41:J41"/>
    <mergeCell ref="K41:AL41"/>
    <mergeCell ref="I45:J45"/>
    <mergeCell ref="K45:AL45"/>
    <mergeCell ref="A41:H41"/>
    <mergeCell ref="B42:H42"/>
    <mergeCell ref="B35:H35"/>
    <mergeCell ref="A34:H34"/>
    <mergeCell ref="B36:H36"/>
    <mergeCell ref="A17:C17"/>
    <mergeCell ref="AQ4:BA4"/>
    <mergeCell ref="AN5:AP5"/>
    <mergeCell ref="S4:AJ4"/>
    <mergeCell ref="AM21:BA21"/>
    <mergeCell ref="AM22:BA22"/>
    <mergeCell ref="AM23:BA23"/>
    <mergeCell ref="A21:H21"/>
    <mergeCell ref="K21:AL21"/>
    <mergeCell ref="I21:J21"/>
    <mergeCell ref="B22:H22"/>
    <mergeCell ref="B4:R4"/>
    <mergeCell ref="G5:R5"/>
    <mergeCell ref="G6:R6"/>
    <mergeCell ref="G7:R7"/>
    <mergeCell ref="G8:R8"/>
    <mergeCell ref="V18:W18"/>
    <mergeCell ref="X18:AA18"/>
    <mergeCell ref="AB18:AE18"/>
    <mergeCell ref="A16:C16"/>
    <mergeCell ref="D16:AA16"/>
    <mergeCell ref="T5:W5"/>
    <mergeCell ref="AH18:AK18"/>
    <mergeCell ref="AF18:AG18"/>
    <mergeCell ref="B23:H23"/>
    <mergeCell ref="AM34:BA34"/>
    <mergeCell ref="AM35:BA35"/>
    <mergeCell ref="AM36:BA36"/>
    <mergeCell ref="AM37:BA37"/>
    <mergeCell ref="A38:H38"/>
    <mergeCell ref="A43:H43"/>
    <mergeCell ref="B46:H46"/>
    <mergeCell ref="B47:H47"/>
    <mergeCell ref="A2:AX2"/>
    <mergeCell ref="AY2:BA2"/>
    <mergeCell ref="A4:A8"/>
    <mergeCell ref="AM4:AM8"/>
    <mergeCell ref="AN7:AP7"/>
    <mergeCell ref="AQ7:BA7"/>
    <mergeCell ref="AN6:AP6"/>
    <mergeCell ref="AQ6:BA6"/>
    <mergeCell ref="AN8:AP8"/>
    <mergeCell ref="AQ8:BA8"/>
    <mergeCell ref="B5:B8"/>
    <mergeCell ref="C6:F6"/>
    <mergeCell ref="C7:F7"/>
    <mergeCell ref="C8:F8"/>
    <mergeCell ref="S5:S8"/>
    <mergeCell ref="AN4:AP4"/>
    <mergeCell ref="B29:H29"/>
    <mergeCell ref="A31:H31"/>
    <mergeCell ref="A25:H25"/>
    <mergeCell ref="I28:J28"/>
    <mergeCell ref="K28:AL28"/>
    <mergeCell ref="B48:H48"/>
    <mergeCell ref="B49:H49"/>
    <mergeCell ref="A53:H53"/>
    <mergeCell ref="I53:J53"/>
    <mergeCell ref="B37:H37"/>
    <mergeCell ref="B30:H30"/>
    <mergeCell ref="A54:H54"/>
    <mergeCell ref="K53:S53"/>
    <mergeCell ref="AM48:BA48"/>
    <mergeCell ref="AM49:BA49"/>
    <mergeCell ref="T54:BA54"/>
    <mergeCell ref="T53:BA53"/>
    <mergeCell ref="R54:S54"/>
    <mergeCell ref="A50:H50"/>
    <mergeCell ref="R55:S55"/>
    <mergeCell ref="A55:H55"/>
    <mergeCell ref="R56:S56"/>
    <mergeCell ref="F59:F61"/>
    <mergeCell ref="G59:G61"/>
    <mergeCell ref="I59:I61"/>
    <mergeCell ref="J59:Q59"/>
    <mergeCell ref="R60:T60"/>
    <mergeCell ref="Q60:Q61"/>
    <mergeCell ref="J60:L60"/>
    <mergeCell ref="M60:N60"/>
    <mergeCell ref="O60:P60"/>
    <mergeCell ref="A56:H56"/>
    <mergeCell ref="R59:W59"/>
    <mergeCell ref="W60:W61"/>
    <mergeCell ref="AW60:AW61"/>
    <mergeCell ref="AX60:AX61"/>
    <mergeCell ref="AY60:AY61"/>
    <mergeCell ref="U60:V60"/>
    <mergeCell ref="A59:A61"/>
    <mergeCell ref="B59:B61"/>
    <mergeCell ref="C59:C61"/>
    <mergeCell ref="E59:E61"/>
    <mergeCell ref="H59:H61"/>
    <mergeCell ref="X60:AA60"/>
    <mergeCell ref="X59:AI59"/>
    <mergeCell ref="AB60:AG60"/>
  </mergeCells>
  <phoneticPr fontId="8"/>
  <pageMargins left="0.51181102362204722" right="0.11811023622047245" top="0.35433070866141736" bottom="0.15748031496062992" header="0.31496062992125984" footer="0.31496062992125984"/>
  <pageSetup paperSize="9" scale="6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44</xdr:col>
                    <xdr:colOff>38100</xdr:colOff>
                    <xdr:row>16</xdr:row>
                    <xdr:rowOff>28575</xdr:rowOff>
                  </from>
                  <to>
                    <xdr:col>48</xdr:col>
                    <xdr:colOff>200025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Group Box 2">
              <controlPr defaultSize="0" print="0" autoFill="0" autoPict="0">
                <anchor moveWithCells="1">
                  <from>
                    <xdr:col>44</xdr:col>
                    <xdr:colOff>0</xdr:colOff>
                    <xdr:row>15</xdr:row>
                    <xdr:rowOff>295275</xdr:rowOff>
                  </from>
                  <to>
                    <xdr:col>53</xdr:col>
                    <xdr:colOff>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Option Button 3">
              <controlPr defaultSize="0" autoFill="0" autoLine="0" autoPict="0">
                <anchor moveWithCells="1">
                  <from>
                    <xdr:col>48</xdr:col>
                    <xdr:colOff>209550</xdr:colOff>
                    <xdr:row>16</xdr:row>
                    <xdr:rowOff>28575</xdr:rowOff>
                  </from>
                  <to>
                    <xdr:col>52</xdr:col>
                    <xdr:colOff>200025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Option Button 4">
              <controlPr defaultSize="0" autoFill="0" autoLine="0" autoPict="0">
                <anchor moveWithCells="1">
                  <from>
                    <xdr:col>10</xdr:col>
                    <xdr:colOff>38100</xdr:colOff>
                    <xdr:row>21</xdr:row>
                    <xdr:rowOff>19050</xdr:rowOff>
                  </from>
                  <to>
                    <xdr:col>12</xdr:col>
                    <xdr:colOff>28575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Group Box 6">
              <controlPr defaultSize="0" print="0" autoFill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38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16</xdr:col>
                    <xdr:colOff>9525</xdr:colOff>
                    <xdr:row>21</xdr:row>
                    <xdr:rowOff>76200</xdr:rowOff>
                  </from>
                  <to>
                    <xdr:col>21</xdr:col>
                    <xdr:colOff>47625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22</xdr:col>
                    <xdr:colOff>9525</xdr:colOff>
                    <xdr:row>21</xdr:row>
                    <xdr:rowOff>28575</xdr:rowOff>
                  </from>
                  <to>
                    <xdr:col>27</xdr:col>
                    <xdr:colOff>47625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28</xdr:col>
                    <xdr:colOff>0</xdr:colOff>
                    <xdr:row>21</xdr:row>
                    <xdr:rowOff>38100</xdr:rowOff>
                  </from>
                  <to>
                    <xdr:col>31</xdr:col>
                    <xdr:colOff>200025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Group Box 10">
              <controlPr defaultSize="0" print="0" autoFill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38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Option Button 12">
              <controlPr defaultSize="0" autoFill="0" autoLine="0" autoPict="0">
                <anchor moveWithCells="1">
                  <from>
                    <xdr:col>10</xdr:col>
                    <xdr:colOff>38100</xdr:colOff>
                    <xdr:row>22</xdr:row>
                    <xdr:rowOff>28575</xdr:rowOff>
                  </from>
                  <to>
                    <xdr:col>12</xdr:col>
                    <xdr:colOff>133350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47625</xdr:rowOff>
                  </from>
                  <to>
                    <xdr:col>21</xdr:col>
                    <xdr:colOff>38100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22</xdr:col>
                    <xdr:colOff>9525</xdr:colOff>
                    <xdr:row>22</xdr:row>
                    <xdr:rowOff>38100</xdr:rowOff>
                  </from>
                  <to>
                    <xdr:col>27</xdr:col>
                    <xdr:colOff>85725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Group Box 15">
              <controlPr defaultSize="0" print="0" autoFill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38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Option Button 16">
              <controlPr defaultSize="0" autoFill="0" autoLine="0" autoPict="0">
                <anchor moveWithCells="1">
                  <from>
                    <xdr:col>10</xdr:col>
                    <xdr:colOff>19050</xdr:colOff>
                    <xdr:row>23</xdr:row>
                    <xdr:rowOff>38100</xdr:rowOff>
                  </from>
                  <to>
                    <xdr:col>12</xdr:col>
                    <xdr:colOff>180975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8" name="Option Button 17">
              <controlPr defaultSize="0" autoFill="0" autoLine="0" autoPict="0">
                <anchor moveWithCells="1">
                  <from>
                    <xdr:col>13</xdr:col>
                    <xdr:colOff>38100</xdr:colOff>
                    <xdr:row>23</xdr:row>
                    <xdr:rowOff>28575</xdr:rowOff>
                  </from>
                  <to>
                    <xdr:col>15</xdr:col>
                    <xdr:colOff>114300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9" name="Check Box 18">
              <controlPr defaultSize="0" autoFill="0" autoLine="0" autoPict="0">
                <anchor moveWithCells="1">
                  <from>
                    <xdr:col>16</xdr:col>
                    <xdr:colOff>9525</xdr:colOff>
                    <xdr:row>23</xdr:row>
                    <xdr:rowOff>47625</xdr:rowOff>
                  </from>
                  <to>
                    <xdr:col>21</xdr:col>
                    <xdr:colOff>57150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0" name="Check Box 19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28575</xdr:rowOff>
                  </from>
                  <to>
                    <xdr:col>27</xdr:col>
                    <xdr:colOff>95250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1" name="Group Box 20">
              <controlPr defaultSize="0" print="0" autoFill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38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2" name="Option Button 21">
              <controlPr defaultSize="0" autoFill="0" autoLine="0" autoPict="0">
                <anchor moveWithCells="1">
                  <from>
                    <xdr:col>10</xdr:col>
                    <xdr:colOff>19050</xdr:colOff>
                    <xdr:row>28</xdr:row>
                    <xdr:rowOff>9525</xdr:rowOff>
                  </from>
                  <to>
                    <xdr:col>12</xdr:col>
                    <xdr:colOff>200025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3" name="Option Button 22">
              <controlPr defaultSize="0" autoFill="0" autoLine="0" autoPict="0">
                <anchor moveWithCells="1">
                  <from>
                    <xdr:col>13</xdr:col>
                    <xdr:colOff>19050</xdr:colOff>
                    <xdr:row>28</xdr:row>
                    <xdr:rowOff>28575</xdr:rowOff>
                  </from>
                  <to>
                    <xdr:col>15</xdr:col>
                    <xdr:colOff>123825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4" name="Group Box 23">
              <controlPr defaultSize="0" print="0" autoFill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38</xdr:col>
                    <xdr:colOff>0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5" name="Option Button 25">
              <controlPr defaultSize="0" autoFill="0" autoLine="0" autoPict="0">
                <anchor moveWithCells="1">
                  <from>
                    <xdr:col>10</xdr:col>
                    <xdr:colOff>38100</xdr:colOff>
                    <xdr:row>24</xdr:row>
                    <xdr:rowOff>38100</xdr:rowOff>
                  </from>
                  <to>
                    <xdr:col>12</xdr:col>
                    <xdr:colOff>190500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6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19050</xdr:rowOff>
                  </from>
                  <to>
                    <xdr:col>28</xdr:col>
                    <xdr:colOff>180975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7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200025</xdr:rowOff>
                  </from>
                  <to>
                    <xdr:col>25</xdr:col>
                    <xdr:colOff>142875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8" name="Check Box 28">
              <controlPr defaultSize="0" autoFill="0" autoLine="0" autoPict="0">
                <anchor moveWithCells="1">
                  <from>
                    <xdr:col>26</xdr:col>
                    <xdr:colOff>9525</xdr:colOff>
                    <xdr:row>28</xdr:row>
                    <xdr:rowOff>190500</xdr:rowOff>
                  </from>
                  <to>
                    <xdr:col>31</xdr:col>
                    <xdr:colOff>152400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9" name="Group Box 29">
              <controlPr defaultSize="0" print="0" autoFill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38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0" name="Option Button 30">
              <controlPr defaultSize="0" autoFill="0" autoLine="0" autoPict="0">
                <anchor moveWithCells="1">
                  <from>
                    <xdr:col>10</xdr:col>
                    <xdr:colOff>9525</xdr:colOff>
                    <xdr:row>29</xdr:row>
                    <xdr:rowOff>28575</xdr:rowOff>
                  </from>
                  <to>
                    <xdr:col>12</xdr:col>
                    <xdr:colOff>200025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1" name="Option Button 31">
              <controlPr defaultSize="0" autoFill="0" autoLine="0" autoPict="0">
                <anchor moveWithCells="1">
                  <from>
                    <xdr:col>13</xdr:col>
                    <xdr:colOff>28575</xdr:colOff>
                    <xdr:row>29</xdr:row>
                    <xdr:rowOff>19050</xdr:rowOff>
                  </from>
                  <to>
                    <xdr:col>15</xdr:col>
                    <xdr:colOff>114300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2" name="Check Box 32">
              <controlPr defaultSize="0" autoFill="0" autoLine="0" autoPict="0">
                <anchor moveWithCells="1">
                  <from>
                    <xdr:col>16</xdr:col>
                    <xdr:colOff>9525</xdr:colOff>
                    <xdr:row>29</xdr:row>
                    <xdr:rowOff>57150</xdr:rowOff>
                  </from>
                  <to>
                    <xdr:col>24</xdr:col>
                    <xdr:colOff>9525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3" name="Check Box 33">
              <controlPr defaultSize="0" autoFill="0" autoLine="0" autoPict="0">
                <anchor moveWithCells="1">
                  <from>
                    <xdr:col>26</xdr:col>
                    <xdr:colOff>19050</xdr:colOff>
                    <xdr:row>29</xdr:row>
                    <xdr:rowOff>57150</xdr:rowOff>
                  </from>
                  <to>
                    <xdr:col>35</xdr:col>
                    <xdr:colOff>28575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4" name="Option Button 34">
              <controlPr defaultSize="0" autoFill="0" autoLine="0" autoPict="0">
                <anchor moveWithCells="1">
                  <from>
                    <xdr:col>10</xdr:col>
                    <xdr:colOff>19050</xdr:colOff>
                    <xdr:row>30</xdr:row>
                    <xdr:rowOff>28575</xdr:rowOff>
                  </from>
                  <to>
                    <xdr:col>12</xdr:col>
                    <xdr:colOff>209550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5" name="Group Box 35">
              <controlPr defaultSize="0" print="0" autoFill="0" autoPict="0">
                <anchor moveWithCells="1">
                  <from>
                    <xdr:col>7</xdr:col>
                    <xdr:colOff>219075</xdr:colOff>
                    <xdr:row>29</xdr:row>
                    <xdr:rowOff>371475</xdr:rowOff>
                  </from>
                  <to>
                    <xdr:col>38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6" name="Option Button 36">
              <controlPr defaultSize="0" autoFill="0" autoLine="0" autoPict="0">
                <anchor moveWithCells="1">
                  <from>
                    <xdr:col>13</xdr:col>
                    <xdr:colOff>28575</xdr:colOff>
                    <xdr:row>30</xdr:row>
                    <xdr:rowOff>28575</xdr:rowOff>
                  </from>
                  <to>
                    <xdr:col>31</xdr:col>
                    <xdr:colOff>47625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7" name="Group Box 37">
              <controlPr defaultSize="0" print="0" autoFill="0" autoPict="0">
                <anchor moveWithCells="1">
                  <from>
                    <xdr:col>8</xdr:col>
                    <xdr:colOff>0</xdr:colOff>
                    <xdr:row>33</xdr:row>
                    <xdr:rowOff>180975</xdr:rowOff>
                  </from>
                  <to>
                    <xdr:col>38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8" name="Option Button 38">
              <controlPr defaultSize="0" autoFill="0" autoLine="0" autoPict="0">
                <anchor moveWithCells="1">
                  <from>
                    <xdr:col>10</xdr:col>
                    <xdr:colOff>19050</xdr:colOff>
                    <xdr:row>34</xdr:row>
                    <xdr:rowOff>28575</xdr:rowOff>
                  </from>
                  <to>
                    <xdr:col>12</xdr:col>
                    <xdr:colOff>190500</xdr:colOff>
                    <xdr:row>34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39" name="Option Button 39">
              <controlPr defaultSize="0" autoFill="0" autoLine="0" autoPict="0">
                <anchor moveWithCells="1">
                  <from>
                    <xdr:col>13</xdr:col>
                    <xdr:colOff>9525</xdr:colOff>
                    <xdr:row>34</xdr:row>
                    <xdr:rowOff>28575</xdr:rowOff>
                  </from>
                  <to>
                    <xdr:col>15</xdr:col>
                    <xdr:colOff>114300</xdr:colOff>
                    <xdr:row>34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0" name="Check Box 40">
              <controlPr defaultSize="0" autoFill="0" autoLine="0" autoPict="0">
                <anchor moveWithCells="1">
                  <from>
                    <xdr:col>15</xdr:col>
                    <xdr:colOff>219075</xdr:colOff>
                    <xdr:row>34</xdr:row>
                    <xdr:rowOff>38100</xdr:rowOff>
                  </from>
                  <to>
                    <xdr:col>26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1" name="Check Box 41">
              <controlPr defaultSize="0" autoFill="0" autoLine="0" autoPict="0">
                <anchor moveWithCells="1">
                  <from>
                    <xdr:col>26</xdr:col>
                    <xdr:colOff>19050</xdr:colOff>
                    <xdr:row>34</xdr:row>
                    <xdr:rowOff>28575</xdr:rowOff>
                  </from>
                  <to>
                    <xdr:col>36</xdr:col>
                    <xdr:colOff>190500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2" name="Check Box 42">
              <controlPr defaultSize="0" autoFill="0" autoLine="0" autoPict="0">
                <anchor moveWithCells="1">
                  <from>
                    <xdr:col>15</xdr:col>
                    <xdr:colOff>219075</xdr:colOff>
                    <xdr:row>34</xdr:row>
                    <xdr:rowOff>266700</xdr:rowOff>
                  </from>
                  <to>
                    <xdr:col>25</xdr:col>
                    <xdr:colOff>19050</xdr:colOff>
                    <xdr:row>34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3" name="Check Box 43">
              <controlPr defaultSize="0" autoFill="0" autoLine="0" autoPict="0">
                <anchor moveWithCells="1">
                  <from>
                    <xdr:col>26</xdr:col>
                    <xdr:colOff>9525</xdr:colOff>
                    <xdr:row>34</xdr:row>
                    <xdr:rowOff>295275</xdr:rowOff>
                  </from>
                  <to>
                    <xdr:col>36</xdr:col>
                    <xdr:colOff>28575</xdr:colOff>
                    <xdr:row>34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4" name="Check Box 44">
              <controlPr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38100</xdr:rowOff>
                  </from>
                  <to>
                    <xdr:col>25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5" name="Check Box 45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38100</xdr:rowOff>
                  </from>
                  <to>
                    <xdr:col>35</xdr:col>
                    <xdr:colOff>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6" name="Check Box 46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209550</xdr:rowOff>
                  </from>
                  <to>
                    <xdr:col>25</xdr:col>
                    <xdr:colOff>161925</xdr:colOff>
                    <xdr:row>35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7" name="Check Box 47">
              <controlPr defaultSize="0" autoFill="0" autoLine="0" autoPict="0">
                <anchor moveWithCells="1">
                  <from>
                    <xdr:col>26</xdr:col>
                    <xdr:colOff>9525</xdr:colOff>
                    <xdr:row>35</xdr:row>
                    <xdr:rowOff>219075</xdr:rowOff>
                  </from>
                  <to>
                    <xdr:col>35</xdr:col>
                    <xdr:colOff>161925</xdr:colOff>
                    <xdr:row>35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8" name="Check Box 48">
              <controlPr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409575</xdr:rowOff>
                  </from>
                  <to>
                    <xdr:col>25</xdr:col>
                    <xdr:colOff>152400</xdr:colOff>
                    <xdr:row>35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49" name="Check Box 49">
              <controlPr defaultSize="0" autoFill="0" autoLine="0" autoPict="0">
                <anchor moveWithCells="1">
                  <from>
                    <xdr:col>26</xdr:col>
                    <xdr:colOff>9525</xdr:colOff>
                    <xdr:row>35</xdr:row>
                    <xdr:rowOff>419100</xdr:rowOff>
                  </from>
                  <to>
                    <xdr:col>35</xdr:col>
                    <xdr:colOff>161925</xdr:colOff>
                    <xdr:row>35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0" name="Group Box 50">
              <controlPr defaultSize="0" print="0" autoFill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38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1" name="Option Button 51">
              <controlPr defaultSize="0" autoFill="0" autoLine="0" autoPict="0">
                <anchor moveWithCells="1">
                  <from>
                    <xdr:col>10</xdr:col>
                    <xdr:colOff>28575</xdr:colOff>
                    <xdr:row>35</xdr:row>
                    <xdr:rowOff>28575</xdr:rowOff>
                  </from>
                  <to>
                    <xdr:col>12</xdr:col>
                    <xdr:colOff>200025</xdr:colOff>
                    <xdr:row>35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2" name="Option Button 52">
              <controlPr defaultSize="0" autoFill="0" autoLine="0" autoPict="0">
                <anchor moveWithCells="1">
                  <from>
                    <xdr:col>13</xdr:col>
                    <xdr:colOff>19050</xdr:colOff>
                    <xdr:row>35</xdr:row>
                    <xdr:rowOff>28575</xdr:rowOff>
                  </from>
                  <to>
                    <xdr:col>15</xdr:col>
                    <xdr:colOff>104775</xdr:colOff>
                    <xdr:row>35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3" name="Group Box 53">
              <controlPr defaultSize="0" print="0" autoFill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38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4" name="Option Button 54">
              <controlPr defaultSize="0" autoFill="0" autoLine="0" autoPict="0">
                <anchor moveWithCells="1">
                  <from>
                    <xdr:col>10</xdr:col>
                    <xdr:colOff>19050</xdr:colOff>
                    <xdr:row>36</xdr:row>
                    <xdr:rowOff>19050</xdr:rowOff>
                  </from>
                  <to>
                    <xdr:col>12</xdr:col>
                    <xdr:colOff>209550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5" name="Option Button 55">
              <controlPr defaultSize="0" autoFill="0" autoLine="0" autoPict="0">
                <anchor moveWithCells="1">
                  <from>
                    <xdr:col>13</xdr:col>
                    <xdr:colOff>19050</xdr:colOff>
                    <xdr:row>36</xdr:row>
                    <xdr:rowOff>28575</xdr:rowOff>
                  </from>
                  <to>
                    <xdr:col>16</xdr:col>
                    <xdr:colOff>38100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6" name="Option Button 56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38100</xdr:rowOff>
                  </from>
                  <to>
                    <xdr:col>12</xdr:col>
                    <xdr:colOff>200025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7" name="Group Box 57">
              <controlPr defaultSize="0" print="0" autoFill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38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8" name="Option Button 58">
              <controlPr defaultSize="0" autoFill="0" autoLine="0" autoPict="0">
                <anchor moveWithCells="1">
                  <from>
                    <xdr:col>13</xdr:col>
                    <xdr:colOff>19050</xdr:colOff>
                    <xdr:row>37</xdr:row>
                    <xdr:rowOff>28575</xdr:rowOff>
                  </from>
                  <to>
                    <xdr:col>21</xdr:col>
                    <xdr:colOff>180975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9" name="Option Button 59">
              <controlPr defaultSize="0" autoFill="0" autoLine="0" autoPict="0">
                <anchor moveWithCells="1">
                  <from>
                    <xdr:col>25</xdr:col>
                    <xdr:colOff>9525</xdr:colOff>
                    <xdr:row>37</xdr:row>
                    <xdr:rowOff>28575</xdr:rowOff>
                  </from>
                  <to>
                    <xdr:col>35</xdr:col>
                    <xdr:colOff>9525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0" name="Group Box 60">
              <controlPr defaultSize="0" print="0" autoFill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38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1" name="Option Button 61">
              <controlPr defaultSize="0" autoFill="0" autoLine="0" autoPict="0">
                <anchor moveWithCells="1">
                  <from>
                    <xdr:col>10</xdr:col>
                    <xdr:colOff>9525</xdr:colOff>
                    <xdr:row>41</xdr:row>
                    <xdr:rowOff>38100</xdr:rowOff>
                  </from>
                  <to>
                    <xdr:col>12</xdr:col>
                    <xdr:colOff>180975</xdr:colOff>
                    <xdr:row>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2" name="Option Button 62">
              <controlPr defaultSize="0" autoFill="0" autoLine="0" autoPict="0">
                <anchor moveWithCells="1">
                  <from>
                    <xdr:col>13</xdr:col>
                    <xdr:colOff>9525</xdr:colOff>
                    <xdr:row>41</xdr:row>
                    <xdr:rowOff>38100</xdr:rowOff>
                  </from>
                  <to>
                    <xdr:col>15</xdr:col>
                    <xdr:colOff>171450</xdr:colOff>
                    <xdr:row>41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3" name="Check Box 63">
              <controlPr defaultSize="0" autoFill="0" autoLine="0" autoPict="0">
                <anchor moveWithCells="1">
                  <from>
                    <xdr:col>16</xdr:col>
                    <xdr:colOff>9525</xdr:colOff>
                    <xdr:row>41</xdr:row>
                    <xdr:rowOff>38100</xdr:rowOff>
                  </from>
                  <to>
                    <xdr:col>25</xdr:col>
                    <xdr:colOff>180975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4" name="Check Box 64">
              <controlPr defaultSize="0" autoFill="0" autoLine="0" autoPict="0">
                <anchor moveWithCells="1">
                  <from>
                    <xdr:col>26</xdr:col>
                    <xdr:colOff>9525</xdr:colOff>
                    <xdr:row>41</xdr:row>
                    <xdr:rowOff>28575</xdr:rowOff>
                  </from>
                  <to>
                    <xdr:col>36</xdr:col>
                    <xdr:colOff>152400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5" name="Check Box 65">
              <controlPr defaultSize="0" autoFill="0" autoLine="0" autoPict="0">
                <anchor moveWithCells="1">
                  <from>
                    <xdr:col>16</xdr:col>
                    <xdr:colOff>9525</xdr:colOff>
                    <xdr:row>41</xdr:row>
                    <xdr:rowOff>276225</xdr:rowOff>
                  </from>
                  <to>
                    <xdr:col>25</xdr:col>
                    <xdr:colOff>47625</xdr:colOff>
                    <xdr:row>41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6" name="Check Box 66">
              <controlPr defaultSize="0" autoFill="0" autoLine="0" autoPict="0">
                <anchor moveWithCells="1">
                  <from>
                    <xdr:col>26</xdr:col>
                    <xdr:colOff>9525</xdr:colOff>
                    <xdr:row>41</xdr:row>
                    <xdr:rowOff>257175</xdr:rowOff>
                  </from>
                  <to>
                    <xdr:col>36</xdr:col>
                    <xdr:colOff>95250</xdr:colOff>
                    <xdr:row>41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7" name="Group Box 67">
              <controlPr defaultSize="0" print="0" autoFill="0" autoPict="0">
                <anchor moveWithCells="1">
                  <from>
                    <xdr:col>8</xdr:col>
                    <xdr:colOff>0</xdr:colOff>
                    <xdr:row>41</xdr:row>
                    <xdr:rowOff>600075</xdr:rowOff>
                  </from>
                  <to>
                    <xdr:col>38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68" name="Option Button 68">
              <controlPr defaultSize="0" autoFill="0" autoLine="0" autoPict="0">
                <anchor moveWithCells="1">
                  <from>
                    <xdr:col>10</xdr:col>
                    <xdr:colOff>28575</xdr:colOff>
                    <xdr:row>42</xdr:row>
                    <xdr:rowOff>38100</xdr:rowOff>
                  </from>
                  <to>
                    <xdr:col>12</xdr:col>
                    <xdr:colOff>190500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69" name="Option Button 69">
              <controlPr defaultSize="0" autoFill="0" autoLine="0" autoPict="0">
                <anchor moveWithCells="1">
                  <from>
                    <xdr:col>13</xdr:col>
                    <xdr:colOff>9525</xdr:colOff>
                    <xdr:row>42</xdr:row>
                    <xdr:rowOff>28575</xdr:rowOff>
                  </from>
                  <to>
                    <xdr:col>21</xdr:col>
                    <xdr:colOff>152400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0" name="Option Button 70">
              <controlPr defaultSize="0" autoFill="0" autoLine="0" autoPict="0">
                <anchor moveWithCells="1">
                  <from>
                    <xdr:col>25</xdr:col>
                    <xdr:colOff>57150</xdr:colOff>
                    <xdr:row>42</xdr:row>
                    <xdr:rowOff>38100</xdr:rowOff>
                  </from>
                  <to>
                    <xdr:col>33</xdr:col>
                    <xdr:colOff>95250</xdr:colOff>
                    <xdr:row>42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1" name="Group Box 71">
              <controlPr defaultSize="0" print="0" autoFill="0" autoPict="0">
                <anchor moveWithCells="1">
                  <from>
                    <xdr:col>8</xdr:col>
                    <xdr:colOff>0</xdr:colOff>
                    <xdr:row>44</xdr:row>
                    <xdr:rowOff>180975</xdr:rowOff>
                  </from>
                  <to>
                    <xdr:col>38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2" name="Option Button 72">
              <controlPr defaultSize="0" autoFill="0" autoLine="0" autoPict="0">
                <anchor moveWithCells="1">
                  <from>
                    <xdr:col>10</xdr:col>
                    <xdr:colOff>9525</xdr:colOff>
                    <xdr:row>45</xdr:row>
                    <xdr:rowOff>28575</xdr:rowOff>
                  </from>
                  <to>
                    <xdr:col>12</xdr:col>
                    <xdr:colOff>95250</xdr:colOff>
                    <xdr:row>45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3" name="Option Button 73">
              <controlPr defaultSize="0" autoFill="0" autoLine="0" autoPict="0">
                <anchor moveWithCells="1">
                  <from>
                    <xdr:col>13</xdr:col>
                    <xdr:colOff>9525</xdr:colOff>
                    <xdr:row>45</xdr:row>
                    <xdr:rowOff>28575</xdr:rowOff>
                  </from>
                  <to>
                    <xdr:col>15</xdr:col>
                    <xdr:colOff>123825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4" name="Group Box 74">
              <controlPr defaultSize="0" print="0" autoFill="0" autoPict="0">
                <anchor moveWithCells="1">
                  <from>
                    <xdr:col>8</xdr:col>
                    <xdr:colOff>0</xdr:colOff>
                    <xdr:row>45</xdr:row>
                    <xdr:rowOff>371475</xdr:rowOff>
                  </from>
                  <to>
                    <xdr:col>38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5" name="Option Button 75">
              <controlPr defaultSize="0" autoFill="0" autoLine="0" autoPict="0">
                <anchor moveWithCells="1">
                  <from>
                    <xdr:col>10</xdr:col>
                    <xdr:colOff>9525</xdr:colOff>
                    <xdr:row>46</xdr:row>
                    <xdr:rowOff>38100</xdr:rowOff>
                  </from>
                  <to>
                    <xdr:col>12</xdr:col>
                    <xdr:colOff>209550</xdr:colOff>
                    <xdr:row>46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6" name="Option Button 76">
              <controlPr defaultSize="0" autoFill="0" autoLine="0" autoPict="0">
                <anchor moveWithCells="1">
                  <from>
                    <xdr:col>13</xdr:col>
                    <xdr:colOff>9525</xdr:colOff>
                    <xdr:row>46</xdr:row>
                    <xdr:rowOff>114300</xdr:rowOff>
                  </from>
                  <to>
                    <xdr:col>16</xdr:col>
                    <xdr:colOff>57150</xdr:colOff>
                    <xdr:row>46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7" name="Check Box 77">
              <controlPr defaultSize="0" autoFill="0" autoLine="0" autoPict="0">
                <anchor moveWithCells="1">
                  <from>
                    <xdr:col>16</xdr:col>
                    <xdr:colOff>9525</xdr:colOff>
                    <xdr:row>45</xdr:row>
                    <xdr:rowOff>19050</xdr:rowOff>
                  </from>
                  <to>
                    <xdr:col>21</xdr:col>
                    <xdr:colOff>180975</xdr:colOff>
                    <xdr:row>45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78" name="Check Box 78">
              <controlPr defaultSize="0" autoFill="0" autoLine="0" autoPict="0">
                <anchor moveWithCells="1">
                  <from>
                    <xdr:col>22</xdr:col>
                    <xdr:colOff>0</xdr:colOff>
                    <xdr:row>45</xdr:row>
                    <xdr:rowOff>38100</xdr:rowOff>
                  </from>
                  <to>
                    <xdr:col>27</xdr:col>
                    <xdr:colOff>190500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79" name="Check Box 79">
              <controlPr defaultSize="0" autoFill="0" autoLine="0" autoPict="0">
                <anchor moveWithCells="1">
                  <from>
                    <xdr:col>28</xdr:col>
                    <xdr:colOff>9525</xdr:colOff>
                    <xdr:row>45</xdr:row>
                    <xdr:rowOff>47625</xdr:rowOff>
                  </from>
                  <to>
                    <xdr:col>34</xdr:col>
                    <xdr:colOff>9525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0" name="Check Box 80">
              <controlPr defaultSize="0" autoFill="0" autoLine="0" autoPict="0">
                <anchor moveWithCells="1">
                  <from>
                    <xdr:col>16</xdr:col>
                    <xdr:colOff>0</xdr:colOff>
                    <xdr:row>46</xdr:row>
                    <xdr:rowOff>28575</xdr:rowOff>
                  </from>
                  <to>
                    <xdr:col>25</xdr:col>
                    <xdr:colOff>57150</xdr:colOff>
                    <xdr:row>46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1" name="Check Box 81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28575</xdr:rowOff>
                  </from>
                  <to>
                    <xdr:col>37</xdr:col>
                    <xdr:colOff>9525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2" name="Group Box 82">
              <controlPr defaultSize="0" print="0" autoFill="0" autoPict="0">
                <anchor moveWithCells="1">
                  <from>
                    <xdr:col>8</xdr:col>
                    <xdr:colOff>0</xdr:colOff>
                    <xdr:row>46</xdr:row>
                    <xdr:rowOff>371475</xdr:rowOff>
                  </from>
                  <to>
                    <xdr:col>38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3" name="Option Button 83">
              <controlPr defaultSize="0" autoFill="0" autoLine="0" autoPict="0">
                <anchor moveWithCells="1">
                  <from>
                    <xdr:col>10</xdr:col>
                    <xdr:colOff>9525</xdr:colOff>
                    <xdr:row>47</xdr:row>
                    <xdr:rowOff>38100</xdr:rowOff>
                  </from>
                  <to>
                    <xdr:col>12</xdr:col>
                    <xdr:colOff>180975</xdr:colOff>
                    <xdr:row>47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4" name="Option Button 84">
              <controlPr defaultSize="0" autoFill="0" autoLine="0" autoPict="0">
                <anchor moveWithCells="1">
                  <from>
                    <xdr:col>13</xdr:col>
                    <xdr:colOff>0</xdr:colOff>
                    <xdr:row>47</xdr:row>
                    <xdr:rowOff>28575</xdr:rowOff>
                  </from>
                  <to>
                    <xdr:col>22</xdr:col>
                    <xdr:colOff>9525</xdr:colOff>
                    <xdr:row>47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5" name="Group Box 85">
              <controlPr defaultSize="0" print="0" autoFill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38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6" name="Option Button 86">
              <controlPr defaultSize="0" autoFill="0" autoLine="0" autoPict="0">
                <anchor moveWithCells="1">
                  <from>
                    <xdr:col>10</xdr:col>
                    <xdr:colOff>9525</xdr:colOff>
                    <xdr:row>48</xdr:row>
                    <xdr:rowOff>9525</xdr:rowOff>
                  </from>
                  <to>
                    <xdr:col>12</xdr:col>
                    <xdr:colOff>190500</xdr:colOff>
                    <xdr:row>48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7" name="Option Button 87">
              <controlPr defaultSize="0" autoFill="0" autoLine="0" autoPict="0">
                <anchor moveWithCells="1">
                  <from>
                    <xdr:col>13</xdr:col>
                    <xdr:colOff>0</xdr:colOff>
                    <xdr:row>48</xdr:row>
                    <xdr:rowOff>9525</xdr:rowOff>
                  </from>
                  <to>
                    <xdr:col>22</xdr:col>
                    <xdr:colOff>19050</xdr:colOff>
                    <xdr:row>48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88" name="Group Box 88">
              <controlPr defaultSize="0" print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38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89" name="Option Button 89">
              <controlPr defaultSize="0" autoFill="0" autoLine="0" autoPict="0">
                <anchor moveWithCells="1">
                  <from>
                    <xdr:col>10</xdr:col>
                    <xdr:colOff>9525</xdr:colOff>
                    <xdr:row>49</xdr:row>
                    <xdr:rowOff>19050</xdr:rowOff>
                  </from>
                  <to>
                    <xdr:col>12</xdr:col>
                    <xdr:colOff>200025</xdr:colOff>
                    <xdr:row>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0" name="Option Button 90">
              <controlPr defaultSize="0" autoFill="0" autoLine="0" autoPict="0">
                <anchor moveWithCells="1">
                  <from>
                    <xdr:col>13</xdr:col>
                    <xdr:colOff>28575</xdr:colOff>
                    <xdr:row>49</xdr:row>
                    <xdr:rowOff>28575</xdr:rowOff>
                  </from>
                  <to>
                    <xdr:col>21</xdr:col>
                    <xdr:colOff>190500</xdr:colOff>
                    <xdr:row>49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1" name="Option Button 91">
              <controlPr defaultSize="0" autoFill="0" autoLine="0" autoPict="0">
                <anchor moveWithCells="1">
                  <from>
                    <xdr:col>25</xdr:col>
                    <xdr:colOff>0</xdr:colOff>
                    <xdr:row>49</xdr:row>
                    <xdr:rowOff>28575</xdr:rowOff>
                  </from>
                  <to>
                    <xdr:col>37</xdr:col>
                    <xdr:colOff>171450</xdr:colOff>
                    <xdr:row>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2" name="Group Box 92">
              <controlPr defaultSize="0" print="0" autoFill="0" autoPict="0">
                <anchor moveWithCells="1">
                  <from>
                    <xdr:col>8</xdr:col>
                    <xdr:colOff>0</xdr:colOff>
                    <xdr:row>53</xdr:row>
                    <xdr:rowOff>0</xdr:rowOff>
                  </from>
                  <to>
                    <xdr:col>19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3" name="Option Button 93">
              <controlPr defaultSize="0" autoFill="0" autoLine="0" autoPict="0">
                <anchor moveWithCells="1">
                  <from>
                    <xdr:col>10</xdr:col>
                    <xdr:colOff>19050</xdr:colOff>
                    <xdr:row>53</xdr:row>
                    <xdr:rowOff>28575</xdr:rowOff>
                  </from>
                  <to>
                    <xdr:col>12</xdr:col>
                    <xdr:colOff>200025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4" name="Option Button 94">
              <controlPr defaultSize="0" autoFill="0" autoLine="0" autoPict="0">
                <anchor moveWithCells="1">
                  <from>
                    <xdr:col>13</xdr:col>
                    <xdr:colOff>28575</xdr:colOff>
                    <xdr:row>53</xdr:row>
                    <xdr:rowOff>28575</xdr:rowOff>
                  </from>
                  <to>
                    <xdr:col>18</xdr:col>
                    <xdr:colOff>180975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5" name="Group Box 95">
              <controlPr defaultSize="0" print="0" autoFill="0" autoPict="0">
                <anchor moveWithCells="1">
                  <from>
                    <xdr:col>8</xdr:col>
                    <xdr:colOff>0</xdr:colOff>
                    <xdr:row>53</xdr:row>
                    <xdr:rowOff>371475</xdr:rowOff>
                  </from>
                  <to>
                    <xdr:col>19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6" name="Option Button 96">
              <controlPr defaultSize="0" autoFill="0" autoLine="0" autoPict="0">
                <anchor moveWithCells="1">
                  <from>
                    <xdr:col>10</xdr:col>
                    <xdr:colOff>9525</xdr:colOff>
                    <xdr:row>54</xdr:row>
                    <xdr:rowOff>19050</xdr:rowOff>
                  </from>
                  <to>
                    <xdr:col>12</xdr:col>
                    <xdr:colOff>180975</xdr:colOff>
                    <xdr:row>54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97" name="Option Button 97">
              <controlPr defaultSize="0" autoFill="0" autoLine="0" autoPict="0">
                <anchor moveWithCells="1">
                  <from>
                    <xdr:col>13</xdr:col>
                    <xdr:colOff>38100</xdr:colOff>
                    <xdr:row>54</xdr:row>
                    <xdr:rowOff>19050</xdr:rowOff>
                  </from>
                  <to>
                    <xdr:col>18</xdr:col>
                    <xdr:colOff>161925</xdr:colOff>
                    <xdr:row>54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98" name="Group Box 98">
              <controlPr defaultSize="0" print="0" autoFill="0" autoPict="0">
                <anchor moveWithCells="1">
                  <from>
                    <xdr:col>8</xdr:col>
                    <xdr:colOff>0</xdr:colOff>
                    <xdr:row>55</xdr:row>
                    <xdr:rowOff>0</xdr:rowOff>
                  </from>
                  <to>
                    <xdr:col>19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99" name="Option Button 99">
              <controlPr defaultSize="0" autoFill="0" autoLine="0" autoPict="0">
                <anchor moveWithCells="1">
                  <from>
                    <xdr:col>10</xdr:col>
                    <xdr:colOff>19050</xdr:colOff>
                    <xdr:row>55</xdr:row>
                    <xdr:rowOff>28575</xdr:rowOff>
                  </from>
                  <to>
                    <xdr:col>12</xdr:col>
                    <xdr:colOff>180975</xdr:colOff>
                    <xdr:row>55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0" name="Option Button 100">
              <controlPr defaultSize="0" autoFill="0" autoLine="0" autoPict="0">
                <anchor moveWithCells="1">
                  <from>
                    <xdr:col>13</xdr:col>
                    <xdr:colOff>9525</xdr:colOff>
                    <xdr:row>55</xdr:row>
                    <xdr:rowOff>28575</xdr:rowOff>
                  </from>
                  <to>
                    <xdr:col>18</xdr:col>
                    <xdr:colOff>180975</xdr:colOff>
                    <xdr:row>55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1" name="Group Box 104">
              <controlPr defaultSize="0" print="0" autoFill="0" autoPict="0">
                <anchor moveWithCells="1">
                  <from>
                    <xdr:col>21</xdr:col>
                    <xdr:colOff>0</xdr:colOff>
                    <xdr:row>15</xdr:row>
                    <xdr:rowOff>295275</xdr:rowOff>
                  </from>
                  <to>
                    <xdr:col>27</xdr:col>
                    <xdr:colOff>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2" name="Option Button 105">
              <controlPr defaultSize="0" autoFill="0" autoLine="0" autoPict="0">
                <anchor moveWithCells="1">
                  <from>
                    <xdr:col>23</xdr:col>
                    <xdr:colOff>9525</xdr:colOff>
                    <xdr:row>16</xdr:row>
                    <xdr:rowOff>28575</xdr:rowOff>
                  </from>
                  <to>
                    <xdr:col>25</xdr:col>
                    <xdr:colOff>57150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3" name="Option Button 106">
              <controlPr defaultSize="0" autoFill="0" autoLine="0" autoPict="0">
                <anchor moveWithCells="1">
                  <from>
                    <xdr:col>25</xdr:col>
                    <xdr:colOff>85725</xdr:colOff>
                    <xdr:row>16</xdr:row>
                    <xdr:rowOff>19050</xdr:rowOff>
                  </from>
                  <to>
                    <xdr:col>26</xdr:col>
                    <xdr:colOff>200025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04" name="Group Box 108">
              <controlPr defaultSize="0" print="0" autoFill="0" autoPict="0">
                <anchor moveWithCells="1">
                  <from>
                    <xdr:col>44</xdr:col>
                    <xdr:colOff>0</xdr:colOff>
                    <xdr:row>15</xdr:row>
                    <xdr:rowOff>295275</xdr:rowOff>
                  </from>
                  <to>
                    <xdr:col>53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05" name="Group Box 110">
              <controlPr defaultSize="0" print="0" autoFill="0" autoPict="0">
                <anchor moveWithCells="1">
                  <from>
                    <xdr:col>21</xdr:col>
                    <xdr:colOff>0</xdr:colOff>
                    <xdr:row>15</xdr:row>
                    <xdr:rowOff>295275</xdr:rowOff>
                  </from>
                  <to>
                    <xdr:col>27</xdr:col>
                    <xdr:colOff>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106" name="Option Button 131">
              <controlPr defaultSize="0" autoFill="0" autoLine="0" autoPict="0">
                <anchor moveWithCells="1">
                  <from>
                    <xdr:col>8</xdr:col>
                    <xdr:colOff>114300</xdr:colOff>
                    <xdr:row>37</xdr:row>
                    <xdr:rowOff>28575</xdr:rowOff>
                  </from>
                  <to>
                    <xdr:col>9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107" name="Option Button 135">
              <controlPr defaultSize="0" autoFill="0" autoLine="0" autoPict="0">
                <anchor moveWithCells="1">
                  <from>
                    <xdr:col>8</xdr:col>
                    <xdr:colOff>95250</xdr:colOff>
                    <xdr:row>53</xdr:row>
                    <xdr:rowOff>28575</xdr:rowOff>
                  </from>
                  <to>
                    <xdr:col>9</xdr:col>
                    <xdr:colOff>171450</xdr:colOff>
                    <xdr:row>53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108" name="Option Button 137">
              <controlPr defaultSize="0" autoFill="0" autoLine="0" autoPict="0">
                <anchor moveWithCells="1">
                  <from>
                    <xdr:col>8</xdr:col>
                    <xdr:colOff>114300</xdr:colOff>
                    <xdr:row>55</xdr:row>
                    <xdr:rowOff>28575</xdr:rowOff>
                  </from>
                  <to>
                    <xdr:col>9</xdr:col>
                    <xdr:colOff>190500</xdr:colOff>
                    <xdr:row>55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109" name="Option Button 138">
              <controlPr defaultSize="0" autoFill="0" autoLine="0" autoPict="0">
                <anchor moveWithCells="1">
                  <from>
                    <xdr:col>8</xdr:col>
                    <xdr:colOff>95250</xdr:colOff>
                    <xdr:row>42</xdr:row>
                    <xdr:rowOff>38100</xdr:rowOff>
                  </from>
                  <to>
                    <xdr:col>9</xdr:col>
                    <xdr:colOff>190500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110" name="Option Button 139">
              <controlPr defaultSize="0" autoFill="0" autoLine="0" autoPict="0">
                <anchor moveWithCells="1">
                  <from>
                    <xdr:col>8</xdr:col>
                    <xdr:colOff>114300</xdr:colOff>
                    <xdr:row>41</xdr:row>
                    <xdr:rowOff>38100</xdr:rowOff>
                  </from>
                  <to>
                    <xdr:col>9</xdr:col>
                    <xdr:colOff>190500</xdr:colOff>
                    <xdr:row>41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111" name="Option Button 140">
              <controlPr defaultSize="0" autoFill="0" autoLine="0" autoPict="0">
                <anchor moveWithCells="1">
                  <from>
                    <xdr:col>8</xdr:col>
                    <xdr:colOff>85725</xdr:colOff>
                    <xdr:row>45</xdr:row>
                    <xdr:rowOff>38100</xdr:rowOff>
                  </from>
                  <to>
                    <xdr:col>9</xdr:col>
                    <xdr:colOff>190500</xdr:colOff>
                    <xdr:row>45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112" name="Option Button 141">
              <controlPr defaultSize="0" autoFill="0" autoLine="0" autoPict="0">
                <anchor moveWithCells="1">
                  <from>
                    <xdr:col>8</xdr:col>
                    <xdr:colOff>85725</xdr:colOff>
                    <xdr:row>46</xdr:row>
                    <xdr:rowOff>28575</xdr:rowOff>
                  </from>
                  <to>
                    <xdr:col>9</xdr:col>
                    <xdr:colOff>190500</xdr:colOff>
                    <xdr:row>46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113" name="Option Button 142">
              <controlPr defaultSize="0" autoFill="0" autoLine="0" autoPict="0">
                <anchor moveWithCells="1">
                  <from>
                    <xdr:col>8</xdr:col>
                    <xdr:colOff>95250</xdr:colOff>
                    <xdr:row>48</xdr:row>
                    <xdr:rowOff>19050</xdr:rowOff>
                  </from>
                  <to>
                    <xdr:col>9</xdr:col>
                    <xdr:colOff>180975</xdr:colOff>
                    <xdr:row>48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14" name="Option Button 143">
              <controlPr defaultSize="0" autoFill="0" autoLine="0" autoPict="0">
                <anchor moveWithCells="1">
                  <from>
                    <xdr:col>8</xdr:col>
                    <xdr:colOff>95250</xdr:colOff>
                    <xdr:row>47</xdr:row>
                    <xdr:rowOff>104775</xdr:rowOff>
                  </from>
                  <to>
                    <xdr:col>9</xdr:col>
                    <xdr:colOff>152400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15" name="Option Button 144">
              <controlPr defaultSize="0" autoFill="0" autoLine="0" autoPict="0">
                <anchor moveWithCells="1">
                  <from>
                    <xdr:col>8</xdr:col>
                    <xdr:colOff>114300</xdr:colOff>
                    <xdr:row>49</xdr:row>
                    <xdr:rowOff>28575</xdr:rowOff>
                  </from>
                  <to>
                    <xdr:col>9</xdr:col>
                    <xdr:colOff>180975</xdr:colOff>
                    <xdr:row>49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16" name="Option Button 145">
              <controlPr defaultSize="0" autoFill="0" autoLine="0" autoPict="0">
                <anchor moveWithCells="1">
                  <from>
                    <xdr:col>8</xdr:col>
                    <xdr:colOff>85725</xdr:colOff>
                    <xdr:row>54</xdr:row>
                    <xdr:rowOff>28575</xdr:rowOff>
                  </from>
                  <to>
                    <xdr:col>9</xdr:col>
                    <xdr:colOff>190500</xdr:colOff>
                    <xdr:row>54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17" name="Option Button 148">
              <controlPr defaultSize="0" autoFill="0" autoLine="0" autoPict="0">
                <anchor moveWithCells="1">
                  <from>
                    <xdr:col>8</xdr:col>
                    <xdr:colOff>104775</xdr:colOff>
                    <xdr:row>30</xdr:row>
                    <xdr:rowOff>19050</xdr:rowOff>
                  </from>
                  <to>
                    <xdr:col>9</xdr:col>
                    <xdr:colOff>190500</xdr:colOff>
                    <xdr:row>30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18" name="Option Button 149">
              <controlPr defaultSize="0" autoFill="0" autoLine="0" autoPict="0">
                <anchor moveWithCells="1">
                  <from>
                    <xdr:col>8</xdr:col>
                    <xdr:colOff>104775</xdr:colOff>
                    <xdr:row>23</xdr:row>
                    <xdr:rowOff>19050</xdr:rowOff>
                  </from>
                  <to>
                    <xdr:col>9</xdr:col>
                    <xdr:colOff>190500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19" name="Option Button 150">
              <controlPr defaultSize="0" autoFill="0" autoLine="0" autoPict="0">
                <anchor moveWithCells="1">
                  <from>
                    <xdr:col>13</xdr:col>
                    <xdr:colOff>47625</xdr:colOff>
                    <xdr:row>22</xdr:row>
                    <xdr:rowOff>38100</xdr:rowOff>
                  </from>
                  <to>
                    <xdr:col>15</xdr:col>
                    <xdr:colOff>133350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120" name="Option Button 152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47625</xdr:rowOff>
                  </from>
                  <to>
                    <xdr:col>21</xdr:col>
                    <xdr:colOff>47625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121" name="Option Button 153">
              <controlPr defaultSize="0" autoFill="0" autoLine="0" autoPict="0">
                <anchor moveWithCells="1">
                  <from>
                    <xdr:col>13</xdr:col>
                    <xdr:colOff>47625</xdr:colOff>
                    <xdr:row>21</xdr:row>
                    <xdr:rowOff>28575</xdr:rowOff>
                  </from>
                  <to>
                    <xdr:col>15</xdr:col>
                    <xdr:colOff>114300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122" name="Option Button 154">
              <controlPr defaultSize="0" autoFill="0" autoLine="0" autoPict="0">
                <anchor moveWithCells="1">
                  <from>
                    <xdr:col>8</xdr:col>
                    <xdr:colOff>104775</xdr:colOff>
                    <xdr:row>28</xdr:row>
                    <xdr:rowOff>28575</xdr:rowOff>
                  </from>
                  <to>
                    <xdr:col>9</xdr:col>
                    <xdr:colOff>190500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123" name="Option Button 156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28575</xdr:rowOff>
                  </from>
                  <to>
                    <xdr:col>9</xdr:col>
                    <xdr:colOff>190500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124" name="Option Button 157">
              <controlPr defaultSize="0" autoFill="0" autoLine="0" autoPict="0">
                <anchor moveWithCells="1">
                  <from>
                    <xdr:col>8</xdr:col>
                    <xdr:colOff>104775</xdr:colOff>
                    <xdr:row>34</xdr:row>
                    <xdr:rowOff>38100</xdr:rowOff>
                  </from>
                  <to>
                    <xdr:col>9</xdr:col>
                    <xdr:colOff>190500</xdr:colOff>
                    <xdr:row>34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125" name="Option Button 158">
              <controlPr defaultSize="0" autoFill="0" autoLine="0" autoPict="0">
                <anchor moveWithCells="1">
                  <from>
                    <xdr:col>8</xdr:col>
                    <xdr:colOff>104775</xdr:colOff>
                    <xdr:row>35</xdr:row>
                    <xdr:rowOff>19050</xdr:rowOff>
                  </from>
                  <to>
                    <xdr:col>9</xdr:col>
                    <xdr:colOff>200025</xdr:colOff>
                    <xdr:row>35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26" name="Option Button 161">
              <controlPr defaultSize="0" autoFill="0" autoLine="0" autoPict="0">
                <anchor moveWithCells="1">
                  <from>
                    <xdr:col>8</xdr:col>
                    <xdr:colOff>104775</xdr:colOff>
                    <xdr:row>21</xdr:row>
                    <xdr:rowOff>38100</xdr:rowOff>
                  </from>
                  <to>
                    <xdr:col>9</xdr:col>
                    <xdr:colOff>190500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27" name="Option Button 162">
              <controlPr defaultSize="0" autoFill="0" autoLine="0" autoPict="0">
                <anchor moveWithCells="1">
                  <from>
                    <xdr:col>8</xdr:col>
                    <xdr:colOff>95250</xdr:colOff>
                    <xdr:row>22</xdr:row>
                    <xdr:rowOff>38100</xdr:rowOff>
                  </from>
                  <to>
                    <xdr:col>9</xdr:col>
                    <xdr:colOff>180975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28" name="Option Button 163">
              <controlPr defaultSize="0" autoFill="0" autoLine="0" autoPict="0">
                <anchor moveWithCells="1">
                  <from>
                    <xdr:col>8</xdr:col>
                    <xdr:colOff>114300</xdr:colOff>
                    <xdr:row>24</xdr:row>
                    <xdr:rowOff>28575</xdr:rowOff>
                  </from>
                  <to>
                    <xdr:col>9</xdr:col>
                    <xdr:colOff>180975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29" name="Option Button 164">
              <controlPr defaultSize="0" autoFill="0" autoLine="0" autoPict="0">
                <anchor moveWithCells="1">
                  <from>
                    <xdr:col>8</xdr:col>
                    <xdr:colOff>104775</xdr:colOff>
                    <xdr:row>36</xdr:row>
                    <xdr:rowOff>19050</xdr:rowOff>
                  </from>
                  <to>
                    <xdr:col>9</xdr:col>
                    <xdr:colOff>200025</xdr:colOff>
                    <xdr:row>36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70"/>
  <sheetViews>
    <sheetView showZeros="0" zoomScale="50" zoomScaleNormal="50" zoomScaleSheetLayoutView="70" workbookViewId="0">
      <selection activeCell="U12" sqref="U12"/>
    </sheetView>
  </sheetViews>
  <sheetFormatPr defaultRowHeight="13.5"/>
  <cols>
    <col min="1" max="1" width="9.375" style="9" customWidth="1"/>
    <col min="2" max="2" width="4.375" style="9" customWidth="1"/>
    <col min="3" max="3" width="16.75" style="9" customWidth="1"/>
    <col min="4" max="4" width="12.375" style="9" customWidth="1"/>
    <col min="5" max="5" width="2.375" style="9" customWidth="1"/>
    <col min="6" max="6" width="9.125" style="9" customWidth="1"/>
    <col min="7" max="7" width="9.25" style="9" customWidth="1"/>
    <col min="8" max="8" width="13.75" style="9" customWidth="1"/>
    <col min="9" max="9" width="11.75" style="9" customWidth="1"/>
    <col min="10" max="10" width="10.25" style="9" customWidth="1"/>
    <col min="11" max="12" width="9" style="9" customWidth="1"/>
    <col min="13" max="16384" width="9" style="9"/>
  </cols>
  <sheetData>
    <row r="1" spans="1:11" ht="20.25" customHeight="1">
      <c r="A1" s="516" t="s">
        <v>237</v>
      </c>
      <c r="B1" s="517"/>
      <c r="C1" s="517"/>
      <c r="D1" s="517"/>
      <c r="E1" s="517"/>
      <c r="F1" s="517"/>
      <c r="G1" s="517"/>
      <c r="H1" s="517"/>
      <c r="I1" s="10" t="s">
        <v>181</v>
      </c>
    </row>
    <row r="2" spans="1:11" s="15" customFormat="1" ht="13.5" customHeight="1">
      <c r="A2" s="12"/>
      <c r="B2" s="12"/>
      <c r="C2" s="12"/>
      <c r="D2" s="12"/>
      <c r="E2" s="13"/>
      <c r="F2" s="14"/>
      <c r="G2" s="14"/>
      <c r="H2" s="14"/>
      <c r="I2" s="118"/>
    </row>
    <row r="3" spans="1:11" s="8" customFormat="1" ht="18" customHeight="1">
      <c r="A3" s="16" t="s">
        <v>182</v>
      </c>
      <c r="B3" s="518">
        <f>様式2!D17</f>
        <v>0</v>
      </c>
      <c r="C3" s="518"/>
      <c r="D3" s="519"/>
      <c r="E3" s="119"/>
      <c r="F3" s="16" t="s">
        <v>183</v>
      </c>
      <c r="G3" s="518">
        <f>様式2!D16</f>
        <v>0</v>
      </c>
      <c r="H3" s="518"/>
      <c r="I3" s="519"/>
      <c r="J3" s="17"/>
    </row>
    <row r="4" spans="1:11" ht="19.5" customHeight="1" thickBot="1"/>
    <row r="5" spans="1:11" ht="15" customHeight="1">
      <c r="A5" s="509" t="s">
        <v>184</v>
      </c>
      <c r="B5" s="510"/>
      <c r="C5" s="510"/>
      <c r="D5" s="511"/>
      <c r="E5" s="18"/>
      <c r="F5" s="512" t="s">
        <v>185</v>
      </c>
      <c r="G5" s="510"/>
      <c r="H5" s="510"/>
      <c r="I5" s="513"/>
    </row>
    <row r="6" spans="1:11" ht="149.25" customHeight="1">
      <c r="A6" s="502"/>
      <c r="B6" s="503"/>
      <c r="C6" s="503"/>
      <c r="D6" s="504"/>
      <c r="E6" s="15"/>
      <c r="F6" s="505"/>
      <c r="G6" s="503"/>
      <c r="H6" s="503"/>
      <c r="I6" s="506"/>
      <c r="K6" s="11"/>
    </row>
    <row r="7" spans="1:11" ht="22.5" customHeight="1" thickBot="1">
      <c r="A7" s="120" t="s">
        <v>238</v>
      </c>
      <c r="D7" s="19"/>
      <c r="E7" s="19"/>
      <c r="F7" s="20" t="s">
        <v>186</v>
      </c>
      <c r="G7" s="507"/>
      <c r="H7" s="507"/>
      <c r="I7" s="508"/>
    </row>
    <row r="8" spans="1:11" ht="15" customHeight="1">
      <c r="A8" s="509" t="s">
        <v>184</v>
      </c>
      <c r="B8" s="510"/>
      <c r="C8" s="510"/>
      <c r="D8" s="511"/>
      <c r="E8" s="18"/>
      <c r="F8" s="512" t="s">
        <v>185</v>
      </c>
      <c r="G8" s="510"/>
      <c r="H8" s="510"/>
      <c r="I8" s="513"/>
    </row>
    <row r="9" spans="1:11" ht="153.75" customHeight="1">
      <c r="A9" s="502"/>
      <c r="B9" s="503"/>
      <c r="C9" s="503"/>
      <c r="D9" s="504"/>
      <c r="E9" s="15"/>
      <c r="F9" s="505"/>
      <c r="G9" s="503"/>
      <c r="H9" s="503"/>
      <c r="I9" s="506"/>
    </row>
    <row r="10" spans="1:11" ht="22.5" customHeight="1" thickBot="1">
      <c r="A10" s="120" t="s">
        <v>238</v>
      </c>
      <c r="D10" s="19"/>
      <c r="E10" s="19"/>
      <c r="F10" s="20" t="s">
        <v>186</v>
      </c>
      <c r="G10" s="507"/>
      <c r="H10" s="507"/>
      <c r="I10" s="508"/>
    </row>
    <row r="11" spans="1:11" ht="15" customHeight="1">
      <c r="A11" s="509" t="s">
        <v>184</v>
      </c>
      <c r="B11" s="510"/>
      <c r="C11" s="510"/>
      <c r="D11" s="511"/>
      <c r="E11" s="18"/>
      <c r="F11" s="512" t="s">
        <v>185</v>
      </c>
      <c r="G11" s="510"/>
      <c r="H11" s="510"/>
      <c r="I11" s="513"/>
    </row>
    <row r="12" spans="1:11" ht="152.25" customHeight="1">
      <c r="A12" s="502"/>
      <c r="B12" s="503"/>
      <c r="C12" s="503"/>
      <c r="D12" s="504"/>
      <c r="E12" s="15"/>
      <c r="F12" s="505"/>
      <c r="G12" s="503"/>
      <c r="H12" s="503"/>
      <c r="I12" s="506"/>
    </row>
    <row r="13" spans="1:11" ht="21.75" customHeight="1" thickBot="1">
      <c r="A13" s="238" t="s">
        <v>238</v>
      </c>
      <c r="D13" s="19"/>
      <c r="E13" s="19"/>
      <c r="F13" s="20" t="s">
        <v>186</v>
      </c>
      <c r="G13" s="507"/>
      <c r="H13" s="507"/>
      <c r="I13" s="508"/>
    </row>
    <row r="14" spans="1:11">
      <c r="A14" s="514" t="s">
        <v>303</v>
      </c>
      <c r="B14" s="510"/>
      <c r="C14" s="510"/>
      <c r="D14" s="511"/>
      <c r="E14" s="18"/>
      <c r="F14" s="515" t="s">
        <v>304</v>
      </c>
      <c r="G14" s="510"/>
      <c r="H14" s="510"/>
      <c r="I14" s="513"/>
    </row>
    <row r="15" spans="1:11" ht="151.5" customHeight="1">
      <c r="A15" s="502"/>
      <c r="B15" s="503"/>
      <c r="C15" s="503"/>
      <c r="D15" s="504"/>
      <c r="E15" s="15"/>
      <c r="F15" s="505"/>
      <c r="G15" s="503"/>
      <c r="H15" s="503"/>
      <c r="I15" s="506"/>
    </row>
    <row r="16" spans="1:11" ht="22.5" customHeight="1" thickBot="1">
      <c r="A16" s="158" t="s">
        <v>238</v>
      </c>
      <c r="D16" s="19"/>
      <c r="E16" s="19"/>
      <c r="F16" s="20" t="s">
        <v>186</v>
      </c>
      <c r="G16" s="507"/>
      <c r="H16" s="507"/>
      <c r="I16" s="508"/>
    </row>
    <row r="17" spans="1:11" ht="15" customHeight="1">
      <c r="A17" s="509" t="s">
        <v>184</v>
      </c>
      <c r="B17" s="510"/>
      <c r="C17" s="510"/>
      <c r="D17" s="511"/>
      <c r="E17" s="18"/>
      <c r="F17" s="512" t="s">
        <v>185</v>
      </c>
      <c r="G17" s="510"/>
      <c r="H17" s="510"/>
      <c r="I17" s="513"/>
    </row>
    <row r="18" spans="1:11" ht="149.25" customHeight="1">
      <c r="A18" s="502"/>
      <c r="B18" s="503"/>
      <c r="C18" s="503"/>
      <c r="D18" s="504"/>
      <c r="E18" s="15"/>
      <c r="F18" s="505"/>
      <c r="G18" s="503"/>
      <c r="H18" s="503"/>
      <c r="I18" s="506"/>
      <c r="K18" s="11"/>
    </row>
    <row r="19" spans="1:11" ht="22.5" customHeight="1" thickBot="1">
      <c r="A19" s="238" t="s">
        <v>238</v>
      </c>
      <c r="D19" s="19"/>
      <c r="E19" s="19"/>
      <c r="F19" s="20" t="s">
        <v>186</v>
      </c>
      <c r="G19" s="507"/>
      <c r="H19" s="507"/>
      <c r="I19" s="508"/>
    </row>
    <row r="20" spans="1:11" ht="15" customHeight="1">
      <c r="A20" s="509" t="s">
        <v>184</v>
      </c>
      <c r="B20" s="510"/>
      <c r="C20" s="510"/>
      <c r="D20" s="511"/>
      <c r="E20" s="18"/>
      <c r="F20" s="512" t="s">
        <v>185</v>
      </c>
      <c r="G20" s="510"/>
      <c r="H20" s="510"/>
      <c r="I20" s="513"/>
    </row>
    <row r="21" spans="1:11" ht="153.75" customHeight="1">
      <c r="A21" s="502"/>
      <c r="B21" s="503"/>
      <c r="C21" s="503"/>
      <c r="D21" s="504"/>
      <c r="E21" s="15"/>
      <c r="F21" s="505"/>
      <c r="G21" s="503"/>
      <c r="H21" s="503"/>
      <c r="I21" s="506"/>
    </row>
    <row r="22" spans="1:11" ht="22.5" customHeight="1" thickBot="1">
      <c r="A22" s="120" t="s">
        <v>238</v>
      </c>
      <c r="D22" s="19"/>
      <c r="E22" s="19"/>
      <c r="F22" s="20" t="s">
        <v>186</v>
      </c>
      <c r="G22" s="507"/>
      <c r="H22" s="507"/>
      <c r="I22" s="508"/>
    </row>
    <row r="23" spans="1:11" ht="15" customHeight="1">
      <c r="A23" s="509" t="s">
        <v>184</v>
      </c>
      <c r="B23" s="510"/>
      <c r="C23" s="510"/>
      <c r="D23" s="511"/>
      <c r="E23" s="18"/>
      <c r="F23" s="512" t="s">
        <v>185</v>
      </c>
      <c r="G23" s="510"/>
      <c r="H23" s="510"/>
      <c r="I23" s="513"/>
    </row>
    <row r="24" spans="1:11" ht="152.25" customHeight="1">
      <c r="A24" s="502"/>
      <c r="B24" s="503"/>
      <c r="C24" s="503"/>
      <c r="D24" s="504"/>
      <c r="E24" s="15"/>
      <c r="F24" s="505"/>
      <c r="G24" s="503"/>
      <c r="H24" s="503"/>
      <c r="I24" s="506"/>
    </row>
    <row r="25" spans="1:11" ht="21.75" customHeight="1" thickBot="1">
      <c r="A25" s="120" t="s">
        <v>238</v>
      </c>
      <c r="D25" s="19"/>
      <c r="E25" s="19"/>
      <c r="F25" s="20" t="s">
        <v>186</v>
      </c>
      <c r="G25" s="507"/>
      <c r="H25" s="507"/>
      <c r="I25" s="508"/>
    </row>
    <row r="26" spans="1:11" ht="15" customHeight="1">
      <c r="A26" s="509" t="s">
        <v>184</v>
      </c>
      <c r="B26" s="510"/>
      <c r="C26" s="510"/>
      <c r="D26" s="511"/>
      <c r="E26" s="18"/>
      <c r="F26" s="512" t="s">
        <v>185</v>
      </c>
      <c r="G26" s="510"/>
      <c r="H26" s="510"/>
      <c r="I26" s="513"/>
    </row>
    <row r="27" spans="1:11" ht="149.25" customHeight="1">
      <c r="A27" s="502"/>
      <c r="B27" s="503"/>
      <c r="C27" s="503"/>
      <c r="D27" s="504"/>
      <c r="E27" s="15"/>
      <c r="F27" s="505"/>
      <c r="G27" s="503"/>
      <c r="H27" s="503"/>
      <c r="I27" s="506"/>
      <c r="K27" s="11"/>
    </row>
    <row r="28" spans="1:11" ht="22.5" customHeight="1" thickBot="1">
      <c r="A28" s="120" t="s">
        <v>238</v>
      </c>
      <c r="D28" s="19"/>
      <c r="E28" s="19"/>
      <c r="F28" s="20" t="s">
        <v>186</v>
      </c>
      <c r="G28" s="507"/>
      <c r="H28" s="507"/>
      <c r="I28" s="508"/>
    </row>
    <row r="29" spans="1:11" ht="15" customHeight="1">
      <c r="A29" s="509" t="s">
        <v>184</v>
      </c>
      <c r="B29" s="510"/>
      <c r="C29" s="510"/>
      <c r="D29" s="511"/>
      <c r="E29" s="18"/>
      <c r="F29" s="512" t="s">
        <v>185</v>
      </c>
      <c r="G29" s="510"/>
      <c r="H29" s="510"/>
      <c r="I29" s="513"/>
    </row>
    <row r="30" spans="1:11" ht="153.75" customHeight="1">
      <c r="A30" s="502"/>
      <c r="B30" s="503"/>
      <c r="C30" s="503"/>
      <c r="D30" s="504"/>
      <c r="E30" s="15"/>
      <c r="F30" s="505"/>
      <c r="G30" s="503"/>
      <c r="H30" s="503"/>
      <c r="I30" s="506"/>
    </row>
    <row r="31" spans="1:11" ht="22.5" customHeight="1" thickBot="1">
      <c r="A31" s="120" t="s">
        <v>238</v>
      </c>
      <c r="D31" s="19"/>
      <c r="E31" s="19"/>
      <c r="F31" s="20" t="s">
        <v>186</v>
      </c>
      <c r="G31" s="507"/>
      <c r="H31" s="507"/>
      <c r="I31" s="508"/>
    </row>
    <row r="32" spans="1:11" ht="15" customHeight="1">
      <c r="A32" s="509" t="s">
        <v>184</v>
      </c>
      <c r="B32" s="510"/>
      <c r="C32" s="510"/>
      <c r="D32" s="511"/>
      <c r="E32" s="18"/>
      <c r="F32" s="512" t="s">
        <v>185</v>
      </c>
      <c r="G32" s="510"/>
      <c r="H32" s="510"/>
      <c r="I32" s="513"/>
    </row>
    <row r="33" spans="1:11" ht="152.25" customHeight="1">
      <c r="A33" s="502"/>
      <c r="B33" s="503"/>
      <c r="C33" s="503"/>
      <c r="D33" s="504"/>
      <c r="E33" s="15"/>
      <c r="F33" s="505"/>
      <c r="G33" s="503"/>
      <c r="H33" s="503"/>
      <c r="I33" s="506"/>
    </row>
    <row r="34" spans="1:11" ht="21.75" customHeight="1" thickBot="1">
      <c r="A34" s="120" t="s">
        <v>238</v>
      </c>
      <c r="D34" s="19"/>
      <c r="E34" s="19"/>
      <c r="F34" s="20" t="s">
        <v>186</v>
      </c>
      <c r="G34" s="507"/>
      <c r="H34" s="507"/>
      <c r="I34" s="508"/>
    </row>
    <row r="35" spans="1:11" ht="15" customHeight="1">
      <c r="A35" s="509" t="s">
        <v>184</v>
      </c>
      <c r="B35" s="510"/>
      <c r="C35" s="510"/>
      <c r="D35" s="511"/>
      <c r="E35" s="18"/>
      <c r="F35" s="512" t="s">
        <v>185</v>
      </c>
      <c r="G35" s="510"/>
      <c r="H35" s="510"/>
      <c r="I35" s="513"/>
    </row>
    <row r="36" spans="1:11" ht="149.25" customHeight="1">
      <c r="A36" s="502"/>
      <c r="B36" s="503"/>
      <c r="C36" s="503"/>
      <c r="D36" s="504"/>
      <c r="E36" s="15"/>
      <c r="F36" s="505"/>
      <c r="G36" s="503"/>
      <c r="H36" s="503"/>
      <c r="I36" s="506"/>
      <c r="K36" s="11"/>
    </row>
    <row r="37" spans="1:11" ht="22.5" customHeight="1" thickBot="1">
      <c r="A37" s="120" t="s">
        <v>238</v>
      </c>
      <c r="D37" s="19"/>
      <c r="E37" s="19"/>
      <c r="F37" s="20" t="s">
        <v>186</v>
      </c>
      <c r="G37" s="507"/>
      <c r="H37" s="507"/>
      <c r="I37" s="508"/>
    </row>
    <row r="38" spans="1:11" ht="15" customHeight="1">
      <c r="A38" s="509" t="s">
        <v>184</v>
      </c>
      <c r="B38" s="510"/>
      <c r="C38" s="510"/>
      <c r="D38" s="511"/>
      <c r="E38" s="18"/>
      <c r="F38" s="512" t="s">
        <v>185</v>
      </c>
      <c r="G38" s="510"/>
      <c r="H38" s="510"/>
      <c r="I38" s="513"/>
    </row>
    <row r="39" spans="1:11" ht="153.75" customHeight="1">
      <c r="A39" s="502"/>
      <c r="B39" s="503"/>
      <c r="C39" s="503"/>
      <c r="D39" s="504"/>
      <c r="E39" s="15"/>
      <c r="F39" s="505"/>
      <c r="G39" s="503"/>
      <c r="H39" s="503"/>
      <c r="I39" s="506"/>
    </row>
    <row r="40" spans="1:11" ht="22.5" customHeight="1" thickBot="1">
      <c r="A40" s="120" t="s">
        <v>238</v>
      </c>
      <c r="D40" s="19"/>
      <c r="E40" s="19"/>
      <c r="F40" s="20" t="s">
        <v>186</v>
      </c>
      <c r="G40" s="507"/>
      <c r="H40" s="507"/>
      <c r="I40" s="508"/>
    </row>
    <row r="41" spans="1:11" ht="15" customHeight="1">
      <c r="A41" s="509" t="s">
        <v>184</v>
      </c>
      <c r="B41" s="510"/>
      <c r="C41" s="510"/>
      <c r="D41" s="511"/>
      <c r="E41" s="18"/>
      <c r="F41" s="512" t="s">
        <v>185</v>
      </c>
      <c r="G41" s="510"/>
      <c r="H41" s="510"/>
      <c r="I41" s="513"/>
    </row>
    <row r="42" spans="1:11" ht="152.25" customHeight="1">
      <c r="A42" s="502"/>
      <c r="B42" s="503"/>
      <c r="C42" s="503"/>
      <c r="D42" s="504"/>
      <c r="E42" s="15"/>
      <c r="F42" s="505"/>
      <c r="G42" s="503"/>
      <c r="H42" s="503"/>
      <c r="I42" s="506"/>
    </row>
    <row r="43" spans="1:11" ht="21.75" customHeight="1" thickBot="1">
      <c r="A43" s="120" t="s">
        <v>238</v>
      </c>
      <c r="D43" s="19"/>
      <c r="E43" s="19"/>
      <c r="F43" s="20" t="s">
        <v>186</v>
      </c>
      <c r="G43" s="507"/>
      <c r="H43" s="507"/>
      <c r="I43" s="508"/>
    </row>
    <row r="44" spans="1:11">
      <c r="A44" s="509" t="s">
        <v>184</v>
      </c>
      <c r="B44" s="510"/>
      <c r="C44" s="510"/>
      <c r="D44" s="511"/>
      <c r="E44" s="18"/>
      <c r="F44" s="512" t="s">
        <v>185</v>
      </c>
      <c r="G44" s="510"/>
      <c r="H44" s="510"/>
      <c r="I44" s="513"/>
    </row>
    <row r="45" spans="1:11" ht="151.5" customHeight="1">
      <c r="A45" s="502"/>
      <c r="B45" s="503"/>
      <c r="C45" s="503"/>
      <c r="D45" s="504"/>
      <c r="E45" s="15"/>
      <c r="F45" s="505"/>
      <c r="G45" s="503"/>
      <c r="H45" s="503"/>
      <c r="I45" s="506"/>
    </row>
    <row r="46" spans="1:11" ht="22.5" customHeight="1" thickBot="1">
      <c r="A46" s="158" t="s">
        <v>238</v>
      </c>
      <c r="D46" s="19"/>
      <c r="E46" s="19"/>
      <c r="F46" s="20" t="s">
        <v>186</v>
      </c>
      <c r="G46" s="507"/>
      <c r="H46" s="507"/>
      <c r="I46" s="508"/>
    </row>
    <row r="47" spans="1:11" ht="15" customHeight="1">
      <c r="A47" s="509" t="s">
        <v>184</v>
      </c>
      <c r="B47" s="510"/>
      <c r="C47" s="510"/>
      <c r="D47" s="511"/>
      <c r="E47" s="18"/>
      <c r="F47" s="512" t="s">
        <v>185</v>
      </c>
      <c r="G47" s="510"/>
      <c r="H47" s="510"/>
      <c r="I47" s="513"/>
    </row>
    <row r="48" spans="1:11" ht="149.25" customHeight="1">
      <c r="A48" s="502"/>
      <c r="B48" s="503"/>
      <c r="C48" s="503"/>
      <c r="D48" s="504"/>
      <c r="E48" s="15"/>
      <c r="F48" s="505"/>
      <c r="G48" s="503"/>
      <c r="H48" s="503"/>
      <c r="I48" s="506"/>
      <c r="K48" s="11"/>
    </row>
    <row r="49" spans="1:11" ht="22.5" customHeight="1" thickBot="1">
      <c r="A49" s="120" t="s">
        <v>238</v>
      </c>
      <c r="D49" s="19"/>
      <c r="E49" s="19"/>
      <c r="F49" s="20" t="s">
        <v>186</v>
      </c>
      <c r="G49" s="507"/>
      <c r="H49" s="507"/>
      <c r="I49" s="508"/>
    </row>
    <row r="50" spans="1:11" ht="15" customHeight="1">
      <c r="A50" s="509" t="s">
        <v>184</v>
      </c>
      <c r="B50" s="510"/>
      <c r="C50" s="510"/>
      <c r="D50" s="511"/>
      <c r="E50" s="18"/>
      <c r="F50" s="512" t="s">
        <v>185</v>
      </c>
      <c r="G50" s="510"/>
      <c r="H50" s="510"/>
      <c r="I50" s="513"/>
    </row>
    <row r="51" spans="1:11" ht="153.75" customHeight="1">
      <c r="A51" s="502"/>
      <c r="B51" s="503"/>
      <c r="C51" s="503"/>
      <c r="D51" s="504"/>
      <c r="E51" s="15"/>
      <c r="F51" s="505"/>
      <c r="G51" s="503"/>
      <c r="H51" s="503"/>
      <c r="I51" s="506"/>
    </row>
    <row r="52" spans="1:11" ht="22.5" customHeight="1" thickBot="1">
      <c r="A52" s="120" t="s">
        <v>238</v>
      </c>
      <c r="D52" s="19"/>
      <c r="E52" s="19"/>
      <c r="F52" s="20" t="s">
        <v>186</v>
      </c>
      <c r="G52" s="507"/>
      <c r="H52" s="507"/>
      <c r="I52" s="508"/>
    </row>
    <row r="53" spans="1:11" ht="15" customHeight="1">
      <c r="A53" s="509" t="s">
        <v>184</v>
      </c>
      <c r="B53" s="510"/>
      <c r="C53" s="510"/>
      <c r="D53" s="511"/>
      <c r="E53" s="18"/>
      <c r="F53" s="512" t="s">
        <v>185</v>
      </c>
      <c r="G53" s="510"/>
      <c r="H53" s="510"/>
      <c r="I53" s="513"/>
    </row>
    <row r="54" spans="1:11" ht="152.25" customHeight="1">
      <c r="A54" s="502"/>
      <c r="B54" s="503"/>
      <c r="C54" s="503"/>
      <c r="D54" s="504"/>
      <c r="E54" s="15"/>
      <c r="F54" s="505"/>
      <c r="G54" s="503"/>
      <c r="H54" s="503"/>
      <c r="I54" s="506"/>
    </row>
    <row r="55" spans="1:11" ht="21.75" customHeight="1" thickBot="1">
      <c r="A55" s="120" t="s">
        <v>238</v>
      </c>
      <c r="D55" s="19"/>
      <c r="E55" s="19"/>
      <c r="F55" s="20" t="s">
        <v>186</v>
      </c>
      <c r="G55" s="507"/>
      <c r="H55" s="507"/>
      <c r="I55" s="508"/>
    </row>
    <row r="56" spans="1:11">
      <c r="A56" s="509" t="s">
        <v>184</v>
      </c>
      <c r="B56" s="510"/>
      <c r="C56" s="510"/>
      <c r="D56" s="511"/>
      <c r="E56" s="18"/>
      <c r="F56" s="512" t="s">
        <v>185</v>
      </c>
      <c r="G56" s="510"/>
      <c r="H56" s="510"/>
      <c r="I56" s="513"/>
    </row>
    <row r="57" spans="1:11" ht="151.5" customHeight="1">
      <c r="A57" s="502"/>
      <c r="B57" s="503"/>
      <c r="C57" s="503"/>
      <c r="D57" s="504"/>
      <c r="E57" s="15"/>
      <c r="F57" s="505"/>
      <c r="G57" s="503"/>
      <c r="H57" s="503"/>
      <c r="I57" s="506"/>
    </row>
    <row r="58" spans="1:11" ht="22.5" customHeight="1" thickBot="1">
      <c r="A58" s="158" t="s">
        <v>238</v>
      </c>
      <c r="D58" s="19"/>
      <c r="E58" s="19"/>
      <c r="F58" s="20" t="s">
        <v>186</v>
      </c>
      <c r="G58" s="507"/>
      <c r="H58" s="507"/>
      <c r="I58" s="508"/>
    </row>
    <row r="59" spans="1:11" ht="15" customHeight="1">
      <c r="A59" s="509" t="s">
        <v>184</v>
      </c>
      <c r="B59" s="510"/>
      <c r="C59" s="510"/>
      <c r="D59" s="511"/>
      <c r="E59" s="18"/>
      <c r="F59" s="512" t="s">
        <v>185</v>
      </c>
      <c r="G59" s="510"/>
      <c r="H59" s="510"/>
      <c r="I59" s="513"/>
    </row>
    <row r="60" spans="1:11" ht="149.25" customHeight="1">
      <c r="A60" s="502"/>
      <c r="B60" s="503"/>
      <c r="C60" s="503"/>
      <c r="D60" s="504"/>
      <c r="E60" s="15"/>
      <c r="F60" s="505"/>
      <c r="G60" s="503"/>
      <c r="H60" s="503"/>
      <c r="I60" s="506"/>
      <c r="K60" s="11"/>
    </row>
    <row r="61" spans="1:11" ht="22.5" customHeight="1" thickBot="1">
      <c r="A61" s="120" t="s">
        <v>238</v>
      </c>
      <c r="D61" s="19"/>
      <c r="E61" s="19"/>
      <c r="F61" s="20" t="s">
        <v>186</v>
      </c>
      <c r="G61" s="507"/>
      <c r="H61" s="507"/>
      <c r="I61" s="508"/>
    </row>
    <row r="62" spans="1:11" ht="15" customHeight="1">
      <c r="A62" s="509" t="s">
        <v>184</v>
      </c>
      <c r="B62" s="510"/>
      <c r="C62" s="510"/>
      <c r="D62" s="511"/>
      <c r="E62" s="18"/>
      <c r="F62" s="512" t="s">
        <v>185</v>
      </c>
      <c r="G62" s="510"/>
      <c r="H62" s="510"/>
      <c r="I62" s="513"/>
    </row>
    <row r="63" spans="1:11" ht="153.75" customHeight="1">
      <c r="A63" s="502"/>
      <c r="B63" s="503"/>
      <c r="C63" s="503"/>
      <c r="D63" s="504"/>
      <c r="E63" s="15"/>
      <c r="F63" s="505"/>
      <c r="G63" s="503"/>
      <c r="H63" s="503"/>
      <c r="I63" s="506"/>
    </row>
    <row r="64" spans="1:11" ht="22.5" customHeight="1" thickBot="1">
      <c r="A64" s="120" t="s">
        <v>238</v>
      </c>
      <c r="D64" s="19"/>
      <c r="E64" s="19"/>
      <c r="F64" s="20" t="s">
        <v>186</v>
      </c>
      <c r="G64" s="507"/>
      <c r="H64" s="507"/>
      <c r="I64" s="508"/>
    </row>
    <row r="65" spans="1:9" ht="15" customHeight="1">
      <c r="A65" s="509" t="s">
        <v>184</v>
      </c>
      <c r="B65" s="510"/>
      <c r="C65" s="510"/>
      <c r="D65" s="511"/>
      <c r="E65" s="18"/>
      <c r="F65" s="512" t="s">
        <v>185</v>
      </c>
      <c r="G65" s="510"/>
      <c r="H65" s="510"/>
      <c r="I65" s="513"/>
    </row>
    <row r="66" spans="1:9" ht="152.25" customHeight="1">
      <c r="A66" s="502"/>
      <c r="B66" s="503"/>
      <c r="C66" s="503"/>
      <c r="D66" s="504"/>
      <c r="E66" s="15"/>
      <c r="F66" s="505"/>
      <c r="G66" s="503"/>
      <c r="H66" s="503"/>
      <c r="I66" s="506"/>
    </row>
    <row r="67" spans="1:9" ht="21.75" customHeight="1" thickBot="1">
      <c r="A67" s="120" t="s">
        <v>238</v>
      </c>
      <c r="D67" s="19"/>
      <c r="E67" s="19"/>
      <c r="F67" s="20" t="s">
        <v>186</v>
      </c>
      <c r="G67" s="507"/>
      <c r="H67" s="507"/>
      <c r="I67" s="508"/>
    </row>
    <row r="68" spans="1:9">
      <c r="A68" s="509" t="s">
        <v>184</v>
      </c>
      <c r="B68" s="510"/>
      <c r="C68" s="510"/>
      <c r="D68" s="511"/>
      <c r="E68" s="18"/>
      <c r="F68" s="512" t="s">
        <v>185</v>
      </c>
      <c r="G68" s="510"/>
      <c r="H68" s="510"/>
      <c r="I68" s="513"/>
    </row>
    <row r="69" spans="1:9" ht="151.5" customHeight="1">
      <c r="A69" s="502"/>
      <c r="B69" s="503"/>
      <c r="C69" s="503"/>
      <c r="D69" s="504"/>
      <c r="E69" s="15"/>
      <c r="F69" s="505"/>
      <c r="G69" s="503"/>
      <c r="H69" s="503"/>
      <c r="I69" s="506"/>
    </row>
    <row r="70" spans="1:9" ht="22.5" customHeight="1" thickBot="1">
      <c r="A70" s="236" t="s">
        <v>238</v>
      </c>
      <c r="B70" s="237"/>
      <c r="C70" s="237"/>
      <c r="D70" s="237"/>
      <c r="E70" s="19"/>
      <c r="F70" s="20" t="s">
        <v>186</v>
      </c>
      <c r="G70" s="507"/>
      <c r="H70" s="507"/>
      <c r="I70" s="508"/>
    </row>
  </sheetData>
  <mergeCells count="113">
    <mergeCell ref="A59:D59"/>
    <mergeCell ref="F59:I59"/>
    <mergeCell ref="A57:D57"/>
    <mergeCell ref="F57:I57"/>
    <mergeCell ref="G58:I58"/>
    <mergeCell ref="A62:D62"/>
    <mergeCell ref="F62:I62"/>
    <mergeCell ref="A63:D63"/>
    <mergeCell ref="F63:I63"/>
    <mergeCell ref="A42:D42"/>
    <mergeCell ref="F42:I42"/>
    <mergeCell ref="A47:D47"/>
    <mergeCell ref="F47:I47"/>
    <mergeCell ref="G43:I43"/>
    <mergeCell ref="A44:D44"/>
    <mergeCell ref="F44:I44"/>
    <mergeCell ref="A51:D51"/>
    <mergeCell ref="F51:I51"/>
    <mergeCell ref="G49:I49"/>
    <mergeCell ref="A20:D20"/>
    <mergeCell ref="F20:I20"/>
    <mergeCell ref="A21:D21"/>
    <mergeCell ref="F21:I21"/>
    <mergeCell ref="G22:I22"/>
    <mergeCell ref="A24:D24"/>
    <mergeCell ref="F24:I24"/>
    <mergeCell ref="A18:D18"/>
    <mergeCell ref="F18:I18"/>
    <mergeCell ref="A9:D9"/>
    <mergeCell ref="F9:I9"/>
    <mergeCell ref="A1:H1"/>
    <mergeCell ref="B3:D3"/>
    <mergeCell ref="G3:I3"/>
    <mergeCell ref="A5:D5"/>
    <mergeCell ref="F5:I5"/>
    <mergeCell ref="A6:D6"/>
    <mergeCell ref="F6:I6"/>
    <mergeCell ref="G7:I7"/>
    <mergeCell ref="A8:D8"/>
    <mergeCell ref="F8:I8"/>
    <mergeCell ref="G10:I10"/>
    <mergeCell ref="A11:D11"/>
    <mergeCell ref="F11:I11"/>
    <mergeCell ref="A12:D12"/>
    <mergeCell ref="F12:I12"/>
    <mergeCell ref="G34:I34"/>
    <mergeCell ref="A36:D36"/>
    <mergeCell ref="F36:I36"/>
    <mergeCell ref="G13:I13"/>
    <mergeCell ref="A14:D14"/>
    <mergeCell ref="F14:I14"/>
    <mergeCell ref="A15:D15"/>
    <mergeCell ref="F15:I15"/>
    <mergeCell ref="G16:I16"/>
    <mergeCell ref="A17:D17"/>
    <mergeCell ref="F17:I17"/>
    <mergeCell ref="G28:I28"/>
    <mergeCell ref="A23:D23"/>
    <mergeCell ref="F23:I23"/>
    <mergeCell ref="A26:D26"/>
    <mergeCell ref="F26:I26"/>
    <mergeCell ref="A27:D27"/>
    <mergeCell ref="F27:I27"/>
    <mergeCell ref="G19:I19"/>
    <mergeCell ref="G37:I37"/>
    <mergeCell ref="A41:D41"/>
    <mergeCell ref="F41:I41"/>
    <mergeCell ref="G25:I25"/>
    <mergeCell ref="A29:D29"/>
    <mergeCell ref="F29:I29"/>
    <mergeCell ref="G31:I31"/>
    <mergeCell ref="A32:D32"/>
    <mergeCell ref="F32:I32"/>
    <mergeCell ref="A39:D39"/>
    <mergeCell ref="F39:I39"/>
    <mergeCell ref="A30:D30"/>
    <mergeCell ref="F30:I30"/>
    <mergeCell ref="A35:D35"/>
    <mergeCell ref="F35:I35"/>
    <mergeCell ref="A38:D38"/>
    <mergeCell ref="F38:I38"/>
    <mergeCell ref="A33:D33"/>
    <mergeCell ref="F33:I33"/>
    <mergeCell ref="G40:I40"/>
    <mergeCell ref="A53:D53"/>
    <mergeCell ref="F53:I53"/>
    <mergeCell ref="G55:I55"/>
    <mergeCell ref="A56:D56"/>
    <mergeCell ref="F56:I56"/>
    <mergeCell ref="A45:D45"/>
    <mergeCell ref="F45:I45"/>
    <mergeCell ref="G46:I46"/>
    <mergeCell ref="A48:D48"/>
    <mergeCell ref="F48:I48"/>
    <mergeCell ref="A50:D50"/>
    <mergeCell ref="F50:I50"/>
    <mergeCell ref="G52:I52"/>
    <mergeCell ref="A54:D54"/>
    <mergeCell ref="F54:I54"/>
    <mergeCell ref="A69:D69"/>
    <mergeCell ref="F69:I69"/>
    <mergeCell ref="G70:I70"/>
    <mergeCell ref="A66:D66"/>
    <mergeCell ref="F66:I66"/>
    <mergeCell ref="G67:I67"/>
    <mergeCell ref="A68:D68"/>
    <mergeCell ref="F68:I68"/>
    <mergeCell ref="A60:D60"/>
    <mergeCell ref="F60:I60"/>
    <mergeCell ref="G61:I61"/>
    <mergeCell ref="A65:D65"/>
    <mergeCell ref="F65:I65"/>
    <mergeCell ref="G64:I64"/>
  </mergeCells>
  <phoneticPr fontId="8"/>
  <pageMargins left="0.70866141732283472" right="0.70866141732283472" top="0.43307086614173229" bottom="0.47244094488188981" header="0.19685039370078741" footer="0.19685039370078741"/>
  <pageSetup paperSize="9" orientation="portrait" horizontalDpi="300" verticalDpi="300" r:id="rId1"/>
  <rowBreaks count="3" manualBreakCount="3">
    <brk id="16" max="8" man="1"/>
    <brk id="32" max="8" man="1"/>
    <brk id="4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I64"/>
  <sheetViews>
    <sheetView showGridLines="0" view="pageBreakPreview" topLeftCell="C34" zoomScale="75" zoomScaleNormal="100" zoomScaleSheetLayoutView="75" zoomScalePageLayoutView="145" workbookViewId="0">
      <selection activeCell="AP39" sqref="AP39"/>
    </sheetView>
  </sheetViews>
  <sheetFormatPr defaultRowHeight="12"/>
  <cols>
    <col min="1" max="53" width="2.875" style="1" customWidth="1"/>
    <col min="54" max="54" width="0.75" style="1" customWidth="1"/>
    <col min="55" max="55" width="5.375" style="1" customWidth="1"/>
    <col min="56" max="56" width="9.75" style="1" customWidth="1"/>
    <col min="57" max="57" width="6.625" style="1" customWidth="1"/>
    <col min="58" max="58" width="6" style="1" customWidth="1"/>
    <col min="59" max="59" width="6.5" style="1" customWidth="1"/>
    <col min="60" max="62" width="5.375" style="1" customWidth="1"/>
    <col min="63" max="16384" width="9" style="1"/>
  </cols>
  <sheetData>
    <row r="1" spans="1:55" ht="16.5" customHeight="1"/>
    <row r="2" spans="1:55" ht="25.5" customHeight="1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400"/>
      <c r="AH2" s="400"/>
      <c r="AI2" s="400"/>
      <c r="AJ2" s="400"/>
      <c r="AK2" s="400"/>
      <c r="AL2" s="400"/>
      <c r="AM2" s="400"/>
      <c r="AN2" s="400"/>
      <c r="AO2" s="400"/>
      <c r="AP2" s="400"/>
      <c r="AQ2" s="400"/>
      <c r="AR2" s="400"/>
      <c r="AS2" s="400"/>
      <c r="AT2" s="400"/>
      <c r="AU2" s="400"/>
      <c r="AV2" s="400"/>
      <c r="AW2" s="400"/>
      <c r="AX2" s="400"/>
      <c r="AY2" s="401" t="s">
        <v>1</v>
      </c>
      <c r="AZ2" s="401"/>
      <c r="BA2" s="401"/>
    </row>
    <row r="3" spans="1:55" ht="12" customHeight="1" thickBot="1"/>
    <row r="4" spans="1:55" s="21" customFormat="1" ht="16.5" customHeight="1">
      <c r="A4" s="402" t="s">
        <v>2</v>
      </c>
      <c r="B4" s="438" t="s">
        <v>223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40"/>
      <c r="S4" s="428" t="s">
        <v>222</v>
      </c>
      <c r="T4" s="429"/>
      <c r="U4" s="429"/>
      <c r="V4" s="429"/>
      <c r="W4" s="429"/>
      <c r="X4" s="429"/>
      <c r="Y4" s="429"/>
      <c r="Z4" s="429"/>
      <c r="AA4" s="429"/>
      <c r="AB4" s="429"/>
      <c r="AC4" s="429"/>
      <c r="AD4" s="429"/>
      <c r="AE4" s="429"/>
      <c r="AF4" s="429"/>
      <c r="AG4" s="429"/>
      <c r="AH4" s="429"/>
      <c r="AI4" s="429"/>
      <c r="AJ4" s="430"/>
      <c r="AK4" s="140"/>
      <c r="AM4" s="405" t="s">
        <v>98</v>
      </c>
      <c r="AN4" s="424" t="s">
        <v>5</v>
      </c>
      <c r="AO4" s="425"/>
      <c r="AP4" s="425"/>
      <c r="AQ4" s="590" t="s">
        <v>261</v>
      </c>
      <c r="AR4" s="590"/>
      <c r="AS4" s="590"/>
      <c r="AT4" s="590"/>
      <c r="AU4" s="590"/>
      <c r="AV4" s="590"/>
      <c r="AW4" s="590"/>
      <c r="AX4" s="590"/>
      <c r="AY4" s="590"/>
      <c r="AZ4" s="590"/>
      <c r="BA4" s="591"/>
    </row>
    <row r="5" spans="1:55" s="21" customFormat="1" ht="16.5" customHeight="1">
      <c r="A5" s="403"/>
      <c r="B5" s="406" t="s">
        <v>249</v>
      </c>
      <c r="C5" s="374" t="s">
        <v>5</v>
      </c>
      <c r="D5" s="375"/>
      <c r="E5" s="375"/>
      <c r="F5" s="375"/>
      <c r="G5" s="592" t="s">
        <v>246</v>
      </c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3"/>
      <c r="S5" s="422" t="s">
        <v>3</v>
      </c>
      <c r="T5" s="374" t="s">
        <v>5</v>
      </c>
      <c r="U5" s="375"/>
      <c r="V5" s="375"/>
      <c r="W5" s="375"/>
      <c r="X5" s="592" t="s">
        <v>250</v>
      </c>
      <c r="Y5" s="592"/>
      <c r="Z5" s="592"/>
      <c r="AA5" s="592"/>
      <c r="AB5" s="592"/>
      <c r="AC5" s="592"/>
      <c r="AD5" s="592"/>
      <c r="AE5" s="592"/>
      <c r="AF5" s="592"/>
      <c r="AG5" s="592"/>
      <c r="AH5" s="592"/>
      <c r="AI5" s="592"/>
      <c r="AJ5" s="593"/>
      <c r="AK5" s="140"/>
      <c r="AM5" s="406"/>
      <c r="AN5" s="408" t="s">
        <v>96</v>
      </c>
      <c r="AO5" s="409"/>
      <c r="AP5" s="409"/>
      <c r="AQ5" s="576" t="s">
        <v>174</v>
      </c>
      <c r="AR5" s="576"/>
      <c r="AS5" s="576"/>
      <c r="AT5" s="576"/>
      <c r="AU5" s="576"/>
      <c r="AV5" s="576"/>
      <c r="AW5" s="576"/>
      <c r="AX5" s="576"/>
      <c r="AY5" s="576"/>
      <c r="AZ5" s="576"/>
      <c r="BA5" s="577"/>
    </row>
    <row r="6" spans="1:55" s="21" customFormat="1" ht="16.5" customHeight="1">
      <c r="A6" s="403"/>
      <c r="B6" s="406"/>
      <c r="C6" s="418" t="s">
        <v>4</v>
      </c>
      <c r="D6" s="419"/>
      <c r="E6" s="419"/>
      <c r="F6" s="419"/>
      <c r="G6" s="571" t="s">
        <v>175</v>
      </c>
      <c r="H6" s="571"/>
      <c r="I6" s="571"/>
      <c r="J6" s="571"/>
      <c r="K6" s="571"/>
      <c r="L6" s="571"/>
      <c r="M6" s="571"/>
      <c r="N6" s="571"/>
      <c r="O6" s="571"/>
      <c r="P6" s="571"/>
      <c r="Q6" s="571"/>
      <c r="R6" s="572"/>
      <c r="S6" s="422"/>
      <c r="T6" s="418" t="s">
        <v>4</v>
      </c>
      <c r="U6" s="419"/>
      <c r="V6" s="419"/>
      <c r="W6" s="419"/>
      <c r="X6" s="571" t="s">
        <v>253</v>
      </c>
      <c r="Y6" s="571"/>
      <c r="Z6" s="571"/>
      <c r="AA6" s="571"/>
      <c r="AB6" s="571"/>
      <c r="AC6" s="571"/>
      <c r="AD6" s="571"/>
      <c r="AE6" s="571"/>
      <c r="AF6" s="571"/>
      <c r="AG6" s="571"/>
      <c r="AH6" s="571"/>
      <c r="AI6" s="571"/>
      <c r="AJ6" s="572"/>
      <c r="AK6" s="140"/>
      <c r="AM6" s="406"/>
      <c r="AN6" s="408" t="s">
        <v>95</v>
      </c>
      <c r="AO6" s="409"/>
      <c r="AP6" s="409"/>
      <c r="AQ6" s="571" t="s">
        <v>175</v>
      </c>
      <c r="AR6" s="571"/>
      <c r="AS6" s="571"/>
      <c r="AT6" s="571"/>
      <c r="AU6" s="571"/>
      <c r="AV6" s="571"/>
      <c r="AW6" s="571"/>
      <c r="AX6" s="571"/>
      <c r="AY6" s="571"/>
      <c r="AZ6" s="571"/>
      <c r="BA6" s="572"/>
    </row>
    <row r="7" spans="1:55" s="21" customFormat="1" ht="16.5" customHeight="1">
      <c r="A7" s="403"/>
      <c r="B7" s="406"/>
      <c r="C7" s="418" t="s">
        <v>6</v>
      </c>
      <c r="D7" s="419"/>
      <c r="E7" s="419"/>
      <c r="F7" s="419"/>
      <c r="G7" s="571" t="s">
        <v>247</v>
      </c>
      <c r="H7" s="571"/>
      <c r="I7" s="571"/>
      <c r="J7" s="571"/>
      <c r="K7" s="571"/>
      <c r="L7" s="571"/>
      <c r="M7" s="571"/>
      <c r="N7" s="571"/>
      <c r="O7" s="571"/>
      <c r="P7" s="571"/>
      <c r="Q7" s="571"/>
      <c r="R7" s="572"/>
      <c r="S7" s="422"/>
      <c r="T7" s="418" t="s">
        <v>6</v>
      </c>
      <c r="U7" s="419"/>
      <c r="V7" s="419"/>
      <c r="W7" s="419"/>
      <c r="X7" s="571" t="s">
        <v>251</v>
      </c>
      <c r="Y7" s="571"/>
      <c r="Z7" s="571"/>
      <c r="AA7" s="571"/>
      <c r="AB7" s="571"/>
      <c r="AC7" s="571"/>
      <c r="AD7" s="571"/>
      <c r="AE7" s="571"/>
      <c r="AF7" s="571"/>
      <c r="AG7" s="571"/>
      <c r="AH7" s="571"/>
      <c r="AI7" s="571"/>
      <c r="AJ7" s="572"/>
      <c r="AK7" s="140"/>
      <c r="AM7" s="406"/>
      <c r="AN7" s="408" t="s">
        <v>94</v>
      </c>
      <c r="AO7" s="409"/>
      <c r="AP7" s="409"/>
      <c r="AQ7" s="571" t="s">
        <v>176</v>
      </c>
      <c r="AR7" s="571"/>
      <c r="AS7" s="571"/>
      <c r="AT7" s="571"/>
      <c r="AU7" s="571"/>
      <c r="AV7" s="571"/>
      <c r="AW7" s="571"/>
      <c r="AX7" s="571"/>
      <c r="AY7" s="571"/>
      <c r="AZ7" s="571"/>
      <c r="BA7" s="572"/>
    </row>
    <row r="8" spans="1:55" s="21" customFormat="1" ht="16.5" customHeight="1" thickBot="1">
      <c r="A8" s="404"/>
      <c r="B8" s="407"/>
      <c r="C8" s="420" t="s">
        <v>93</v>
      </c>
      <c r="D8" s="421"/>
      <c r="E8" s="421"/>
      <c r="F8" s="421"/>
      <c r="G8" s="594" t="s">
        <v>248</v>
      </c>
      <c r="H8" s="594"/>
      <c r="I8" s="594"/>
      <c r="J8" s="594"/>
      <c r="K8" s="594"/>
      <c r="L8" s="594"/>
      <c r="M8" s="594"/>
      <c r="N8" s="594"/>
      <c r="O8" s="594"/>
      <c r="P8" s="594"/>
      <c r="Q8" s="594"/>
      <c r="R8" s="595"/>
      <c r="S8" s="423"/>
      <c r="T8" s="420" t="s">
        <v>93</v>
      </c>
      <c r="U8" s="421"/>
      <c r="V8" s="421"/>
      <c r="W8" s="421"/>
      <c r="X8" s="594" t="s">
        <v>252</v>
      </c>
      <c r="Y8" s="594"/>
      <c r="Z8" s="594"/>
      <c r="AA8" s="594"/>
      <c r="AB8" s="594"/>
      <c r="AC8" s="594"/>
      <c r="AD8" s="594"/>
      <c r="AE8" s="594"/>
      <c r="AF8" s="594"/>
      <c r="AG8" s="594"/>
      <c r="AH8" s="594"/>
      <c r="AI8" s="594"/>
      <c r="AJ8" s="595"/>
      <c r="AK8" s="25"/>
      <c r="AM8" s="407"/>
      <c r="AN8" s="412" t="s">
        <v>92</v>
      </c>
      <c r="AO8" s="413"/>
      <c r="AP8" s="413"/>
      <c r="AQ8" s="594" t="s">
        <v>177</v>
      </c>
      <c r="AR8" s="594"/>
      <c r="AS8" s="594"/>
      <c r="AT8" s="594"/>
      <c r="AU8" s="594"/>
      <c r="AV8" s="594"/>
      <c r="AW8" s="594"/>
      <c r="AX8" s="594"/>
      <c r="AY8" s="594"/>
      <c r="AZ8" s="594"/>
      <c r="BA8" s="595"/>
    </row>
    <row r="9" spans="1:55" ht="10.5" customHeight="1"/>
    <row r="10" spans="1:55" ht="14.25" customHeight="1">
      <c r="B10" s="3" t="s">
        <v>225</v>
      </c>
    </row>
    <row r="11" spans="1:55" ht="14.25" customHeight="1">
      <c r="B11" s="3" t="s">
        <v>226</v>
      </c>
    </row>
    <row r="12" spans="1:55" ht="14.25" customHeight="1">
      <c r="B12" s="3" t="s">
        <v>224</v>
      </c>
    </row>
    <row r="13" spans="1:55" ht="14.25" customHeight="1">
      <c r="B13" s="3" t="s">
        <v>13</v>
      </c>
    </row>
    <row r="14" spans="1:55" ht="14.25" customHeight="1">
      <c r="B14" s="3" t="s">
        <v>7</v>
      </c>
    </row>
    <row r="15" spans="1:55" ht="15" customHeight="1" thickBot="1"/>
    <row r="16" spans="1:55" ht="23.25" customHeight="1" thickBot="1">
      <c r="A16" s="450" t="s">
        <v>8</v>
      </c>
      <c r="B16" s="451"/>
      <c r="C16" s="451"/>
      <c r="D16" s="578" t="s">
        <v>255</v>
      </c>
      <c r="E16" s="579"/>
      <c r="F16" s="579"/>
      <c r="G16" s="579"/>
      <c r="H16" s="579"/>
      <c r="I16" s="579"/>
      <c r="J16" s="579"/>
      <c r="K16" s="579"/>
      <c r="L16" s="579"/>
      <c r="M16" s="579"/>
      <c r="N16" s="579"/>
      <c r="O16" s="579"/>
      <c r="P16" s="579"/>
      <c r="Q16" s="579"/>
      <c r="R16" s="579"/>
      <c r="S16" s="579"/>
      <c r="T16" s="579"/>
      <c r="U16" s="579"/>
      <c r="V16" s="579"/>
      <c r="W16" s="579"/>
      <c r="X16" s="579"/>
      <c r="Y16" s="579"/>
      <c r="Z16" s="579"/>
      <c r="AA16" s="580"/>
      <c r="BC16" s="1" t="s">
        <v>99</v>
      </c>
    </row>
    <row r="17" spans="1:58" ht="23.25" customHeight="1" thickBot="1">
      <c r="A17" s="450" t="s">
        <v>9</v>
      </c>
      <c r="B17" s="451"/>
      <c r="C17" s="451"/>
      <c r="D17" s="587" t="s">
        <v>244</v>
      </c>
      <c r="E17" s="588"/>
      <c r="F17" s="588"/>
      <c r="G17" s="588"/>
      <c r="H17" s="588"/>
      <c r="I17" s="588"/>
      <c r="J17" s="588"/>
      <c r="K17" s="588"/>
      <c r="L17" s="588"/>
      <c r="M17" s="588"/>
      <c r="N17" s="588"/>
      <c r="O17" s="588"/>
      <c r="P17" s="588"/>
      <c r="Q17" s="588"/>
      <c r="R17" s="588"/>
      <c r="S17" s="588"/>
      <c r="T17" s="588"/>
      <c r="U17" s="589"/>
      <c r="V17" s="468" t="s">
        <v>173</v>
      </c>
      <c r="W17" s="469"/>
      <c r="X17" s="115"/>
      <c r="Y17" s="116"/>
      <c r="Z17" s="116"/>
      <c r="AA17" s="117"/>
      <c r="AB17" s="448" t="s">
        <v>75</v>
      </c>
      <c r="AC17" s="449"/>
      <c r="AD17" s="449"/>
      <c r="AE17" s="450"/>
      <c r="AF17" s="573" t="s">
        <v>243</v>
      </c>
      <c r="AG17" s="574"/>
      <c r="AH17" s="574"/>
      <c r="AI17" s="574"/>
      <c r="AJ17" s="574"/>
      <c r="AK17" s="575"/>
      <c r="AL17" s="486" t="s">
        <v>31</v>
      </c>
      <c r="AM17" s="487"/>
      <c r="AN17" s="581" t="s">
        <v>240</v>
      </c>
      <c r="AO17" s="582"/>
      <c r="AP17" s="583"/>
      <c r="AQ17" s="491" t="s">
        <v>77</v>
      </c>
      <c r="AR17" s="492"/>
      <c r="AS17" s="584"/>
      <c r="AT17" s="585"/>
      <c r="AU17" s="585"/>
      <c r="AV17" s="585"/>
      <c r="AW17" s="585"/>
      <c r="AX17" s="585"/>
      <c r="AY17" s="585"/>
      <c r="AZ17" s="585"/>
      <c r="BA17" s="586"/>
      <c r="BC17" s="1">
        <v>1</v>
      </c>
      <c r="BD17" s="1">
        <v>1</v>
      </c>
    </row>
    <row r="18" spans="1:58" ht="23.25" customHeight="1" thickBot="1">
      <c r="A18" s="450" t="s">
        <v>10</v>
      </c>
      <c r="B18" s="451"/>
      <c r="C18" s="451"/>
      <c r="D18" s="564" t="s">
        <v>245</v>
      </c>
      <c r="E18" s="565"/>
      <c r="F18" s="565"/>
      <c r="G18" s="565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7"/>
      <c r="V18" s="443" t="s">
        <v>97</v>
      </c>
      <c r="W18" s="444"/>
      <c r="X18" s="568" t="s">
        <v>215</v>
      </c>
      <c r="Y18" s="569"/>
      <c r="Z18" s="569"/>
      <c r="AA18" s="570"/>
      <c r="AB18" s="448" t="s">
        <v>76</v>
      </c>
      <c r="AC18" s="449"/>
      <c r="AD18" s="449"/>
      <c r="AE18" s="450"/>
      <c r="AF18" s="458" t="s">
        <v>78</v>
      </c>
      <c r="AG18" s="459"/>
      <c r="AH18" s="557" t="s">
        <v>178</v>
      </c>
      <c r="AI18" s="558"/>
      <c r="AJ18" s="558"/>
      <c r="AK18" s="559"/>
      <c r="AL18" s="145" t="s">
        <v>79</v>
      </c>
      <c r="AM18" s="560" t="s">
        <v>242</v>
      </c>
      <c r="AN18" s="560"/>
      <c r="AO18" s="145" t="s">
        <v>80</v>
      </c>
      <c r="AP18" s="560" t="s">
        <v>242</v>
      </c>
      <c r="AQ18" s="560"/>
      <c r="AR18" s="145" t="s">
        <v>81</v>
      </c>
      <c r="AS18" s="560">
        <v>10</v>
      </c>
      <c r="AT18" s="560"/>
      <c r="AU18" s="145" t="s">
        <v>82</v>
      </c>
      <c r="AV18" s="560">
        <v>30</v>
      </c>
      <c r="AW18" s="560"/>
      <c r="AX18" s="7" t="s">
        <v>83</v>
      </c>
      <c r="AY18" s="144" t="s">
        <v>85</v>
      </c>
      <c r="AZ18" s="139">
        <v>1</v>
      </c>
      <c r="BA18" s="7" t="s">
        <v>84</v>
      </c>
    </row>
    <row r="19" spans="1:58" ht="18.75" customHeight="1"/>
    <row r="20" spans="1:58" ht="15.75" customHeight="1">
      <c r="A20" s="99" t="s">
        <v>11</v>
      </c>
    </row>
    <row r="21" spans="1:58" ht="14.25" customHeight="1" thickBot="1">
      <c r="A21" s="437" t="s">
        <v>234</v>
      </c>
      <c r="B21" s="437"/>
      <c r="C21" s="437"/>
      <c r="D21" s="437"/>
      <c r="E21" s="437"/>
      <c r="F21" s="437"/>
      <c r="G21" s="437"/>
      <c r="H21" s="437"/>
      <c r="I21" s="382" t="s">
        <v>231</v>
      </c>
      <c r="J21" s="383"/>
      <c r="K21" s="362" t="s">
        <v>235</v>
      </c>
      <c r="L21" s="363"/>
      <c r="M21" s="363"/>
      <c r="N21" s="363"/>
      <c r="O21" s="363"/>
      <c r="P21" s="363"/>
      <c r="Q21" s="363"/>
      <c r="R21" s="363"/>
      <c r="S21" s="363"/>
      <c r="T21" s="363"/>
      <c r="U21" s="363"/>
      <c r="V21" s="363"/>
      <c r="W21" s="363"/>
      <c r="X21" s="363"/>
      <c r="Y21" s="363"/>
      <c r="Z21" s="363"/>
      <c r="AA21" s="363"/>
      <c r="AB21" s="363"/>
      <c r="AC21" s="363"/>
      <c r="AD21" s="363"/>
      <c r="AE21" s="363"/>
      <c r="AF21" s="363"/>
      <c r="AG21" s="363"/>
      <c r="AH21" s="363"/>
      <c r="AI21" s="363"/>
      <c r="AJ21" s="363"/>
      <c r="AK21" s="363"/>
      <c r="AL21" s="364"/>
      <c r="AM21" s="374" t="s">
        <v>236</v>
      </c>
      <c r="AN21" s="375"/>
      <c r="AO21" s="375"/>
      <c r="AP21" s="375"/>
      <c r="AQ21" s="375"/>
      <c r="AR21" s="375"/>
      <c r="AS21" s="375"/>
      <c r="AT21" s="375"/>
      <c r="AU21" s="375"/>
      <c r="AV21" s="375"/>
      <c r="AW21" s="375"/>
      <c r="AX21" s="375"/>
      <c r="AY21" s="375"/>
      <c r="AZ21" s="375"/>
      <c r="BA21" s="376"/>
    </row>
    <row r="22" spans="1:58" ht="29.25" customHeight="1">
      <c r="A22" s="135" t="s">
        <v>15</v>
      </c>
      <c r="B22" s="379" t="s">
        <v>228</v>
      </c>
      <c r="C22" s="379"/>
      <c r="D22" s="379"/>
      <c r="E22" s="379"/>
      <c r="F22" s="379"/>
      <c r="G22" s="379"/>
      <c r="H22" s="379"/>
      <c r="I22" s="136"/>
      <c r="J22" s="137"/>
      <c r="K22" s="66"/>
      <c r="L22" s="66"/>
      <c r="M22" s="86"/>
      <c r="N22" s="66"/>
      <c r="O22" s="66"/>
      <c r="P22" s="73" t="s">
        <v>87</v>
      </c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7" t="s">
        <v>100</v>
      </c>
      <c r="AM22" s="548"/>
      <c r="AN22" s="549"/>
      <c r="AO22" s="549"/>
      <c r="AP22" s="549"/>
      <c r="AQ22" s="549"/>
      <c r="AR22" s="549"/>
      <c r="AS22" s="549"/>
      <c r="AT22" s="549"/>
      <c r="AU22" s="549"/>
      <c r="AV22" s="549"/>
      <c r="AW22" s="549"/>
      <c r="AX22" s="549"/>
      <c r="AY22" s="549"/>
      <c r="AZ22" s="549"/>
      <c r="BA22" s="550"/>
      <c r="BC22" s="1">
        <v>1</v>
      </c>
      <c r="BD22" s="1" t="b">
        <v>0</v>
      </c>
      <c r="BE22" s="1" t="b">
        <v>0</v>
      </c>
      <c r="BF22" s="1" t="b">
        <v>0</v>
      </c>
    </row>
    <row r="23" spans="1:58" ht="29.25" customHeight="1">
      <c r="A23" s="135" t="s">
        <v>16</v>
      </c>
      <c r="B23" s="379" t="s">
        <v>17</v>
      </c>
      <c r="C23" s="379"/>
      <c r="D23" s="379"/>
      <c r="E23" s="379"/>
      <c r="F23" s="379"/>
      <c r="G23" s="379"/>
      <c r="H23" s="379"/>
      <c r="I23" s="136"/>
      <c r="J23" s="137"/>
      <c r="K23" s="68"/>
      <c r="L23" s="68"/>
      <c r="M23" s="87"/>
      <c r="N23" s="68"/>
      <c r="O23" s="68"/>
      <c r="P23" s="74" t="s">
        <v>87</v>
      </c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9" t="s">
        <v>100</v>
      </c>
      <c r="AM23" s="561"/>
      <c r="AN23" s="562"/>
      <c r="AO23" s="562"/>
      <c r="AP23" s="562"/>
      <c r="AQ23" s="562"/>
      <c r="AR23" s="562"/>
      <c r="AS23" s="562"/>
      <c r="AT23" s="562"/>
      <c r="AU23" s="562"/>
      <c r="AV23" s="562"/>
      <c r="AW23" s="562"/>
      <c r="AX23" s="562"/>
      <c r="AY23" s="562"/>
      <c r="AZ23" s="562"/>
      <c r="BA23" s="563"/>
      <c r="BC23" s="1">
        <v>1</v>
      </c>
      <c r="BD23" s="1" t="b">
        <v>0</v>
      </c>
      <c r="BE23" s="1" t="b">
        <v>0</v>
      </c>
    </row>
    <row r="24" spans="1:58" ht="29.25" customHeight="1" thickBot="1">
      <c r="A24" s="135" t="s">
        <v>18</v>
      </c>
      <c r="B24" s="379" t="s">
        <v>19</v>
      </c>
      <c r="C24" s="379"/>
      <c r="D24" s="379"/>
      <c r="E24" s="379"/>
      <c r="F24" s="379"/>
      <c r="G24" s="379"/>
      <c r="H24" s="379"/>
      <c r="I24" s="136"/>
      <c r="J24" s="137"/>
      <c r="K24" s="88"/>
      <c r="L24" s="88"/>
      <c r="M24" s="89"/>
      <c r="N24" s="70"/>
      <c r="O24" s="70"/>
      <c r="P24" s="76" t="s">
        <v>87</v>
      </c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1" t="s">
        <v>100</v>
      </c>
      <c r="AM24" s="545"/>
      <c r="AN24" s="546"/>
      <c r="AO24" s="546"/>
      <c r="AP24" s="546"/>
      <c r="AQ24" s="546"/>
      <c r="AR24" s="546"/>
      <c r="AS24" s="546"/>
      <c r="AT24" s="546"/>
      <c r="AU24" s="546"/>
      <c r="AV24" s="546"/>
      <c r="AW24" s="546"/>
      <c r="AX24" s="546"/>
      <c r="AY24" s="546"/>
      <c r="AZ24" s="546"/>
      <c r="BA24" s="547"/>
      <c r="BC24" s="1">
        <v>1</v>
      </c>
      <c r="BD24" s="1" t="b">
        <v>0</v>
      </c>
      <c r="BE24" s="1" t="b">
        <v>0</v>
      </c>
    </row>
    <row r="25" spans="1:58" ht="31.5" customHeight="1" thickTop="1" thickBot="1">
      <c r="A25" s="377" t="s">
        <v>216</v>
      </c>
      <c r="B25" s="378"/>
      <c r="C25" s="378"/>
      <c r="D25" s="378"/>
      <c r="E25" s="378"/>
      <c r="F25" s="378"/>
      <c r="G25" s="378"/>
      <c r="H25" s="378"/>
      <c r="I25" s="142"/>
      <c r="J25" s="105"/>
      <c r="K25" s="82"/>
      <c r="L25" s="83"/>
      <c r="M25" s="84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4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"/>
      <c r="BC25" s="1">
        <v>1</v>
      </c>
    </row>
    <row r="26" spans="1:58" ht="15.75" customHeight="1" thickTop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 t="s">
        <v>102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58" ht="15.75" customHeight="1">
      <c r="A27" s="98" t="s">
        <v>12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</row>
    <row r="28" spans="1:58" ht="14.25" customHeight="1" thickBot="1">
      <c r="A28" s="437" t="s">
        <v>234</v>
      </c>
      <c r="B28" s="437"/>
      <c r="C28" s="437"/>
      <c r="D28" s="437"/>
      <c r="E28" s="437"/>
      <c r="F28" s="437"/>
      <c r="G28" s="437"/>
      <c r="H28" s="437"/>
      <c r="I28" s="382" t="s">
        <v>231</v>
      </c>
      <c r="J28" s="383"/>
      <c r="K28" s="362" t="s">
        <v>235</v>
      </c>
      <c r="L28" s="363"/>
      <c r="M28" s="363"/>
      <c r="N28" s="363"/>
      <c r="O28" s="363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3"/>
      <c r="AF28" s="363"/>
      <c r="AG28" s="363"/>
      <c r="AH28" s="363"/>
      <c r="AI28" s="363"/>
      <c r="AJ28" s="363"/>
      <c r="AK28" s="363"/>
      <c r="AL28" s="364"/>
      <c r="AM28" s="374" t="s">
        <v>236</v>
      </c>
      <c r="AN28" s="375"/>
      <c r="AO28" s="375"/>
      <c r="AP28" s="375"/>
      <c r="AQ28" s="375"/>
      <c r="AR28" s="375"/>
      <c r="AS28" s="375"/>
      <c r="AT28" s="375"/>
      <c r="AU28" s="375"/>
      <c r="AV28" s="375"/>
      <c r="AW28" s="375"/>
      <c r="AX28" s="375"/>
      <c r="AY28" s="375"/>
      <c r="AZ28" s="375"/>
      <c r="BA28" s="376"/>
      <c r="BB28" s="21"/>
    </row>
    <row r="29" spans="1:58" ht="29.25" customHeight="1">
      <c r="A29" s="135" t="s">
        <v>15</v>
      </c>
      <c r="B29" s="379" t="s">
        <v>229</v>
      </c>
      <c r="C29" s="379"/>
      <c r="D29" s="379"/>
      <c r="E29" s="379"/>
      <c r="F29" s="379"/>
      <c r="G29" s="379"/>
      <c r="H29" s="379"/>
      <c r="I29" s="136"/>
      <c r="J29" s="137"/>
      <c r="K29" s="66"/>
      <c r="L29" s="66"/>
      <c r="M29" s="66"/>
      <c r="N29" s="79"/>
      <c r="O29" s="66"/>
      <c r="P29" s="73" t="s">
        <v>87</v>
      </c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7" t="s">
        <v>100</v>
      </c>
      <c r="AM29" s="548"/>
      <c r="AN29" s="549"/>
      <c r="AO29" s="549"/>
      <c r="AP29" s="549"/>
      <c r="AQ29" s="549"/>
      <c r="AR29" s="549"/>
      <c r="AS29" s="549"/>
      <c r="AT29" s="549"/>
      <c r="AU29" s="549"/>
      <c r="AV29" s="549"/>
      <c r="AW29" s="549"/>
      <c r="AX29" s="549"/>
      <c r="AY29" s="549"/>
      <c r="AZ29" s="549"/>
      <c r="BA29" s="550"/>
      <c r="BB29" s="21"/>
      <c r="BC29" s="1">
        <v>1</v>
      </c>
      <c r="BD29" s="1" t="b">
        <v>0</v>
      </c>
      <c r="BE29" s="1" t="b">
        <v>0</v>
      </c>
      <c r="BF29" s="1" t="b">
        <v>0</v>
      </c>
    </row>
    <row r="30" spans="1:58" ht="29.25" customHeight="1" thickBot="1">
      <c r="A30" s="135" t="s">
        <v>16</v>
      </c>
      <c r="B30" s="379" t="s">
        <v>19</v>
      </c>
      <c r="C30" s="379"/>
      <c r="D30" s="379"/>
      <c r="E30" s="379"/>
      <c r="F30" s="379"/>
      <c r="G30" s="379"/>
      <c r="H30" s="379"/>
      <c r="I30" s="136"/>
      <c r="J30" s="137"/>
      <c r="K30" s="75"/>
      <c r="L30" s="75"/>
      <c r="M30" s="75"/>
      <c r="N30" s="80"/>
      <c r="O30" s="70"/>
      <c r="P30" s="76" t="s">
        <v>87</v>
      </c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1" t="s">
        <v>100</v>
      </c>
      <c r="AM30" s="551"/>
      <c r="AN30" s="552"/>
      <c r="AO30" s="552"/>
      <c r="AP30" s="552"/>
      <c r="AQ30" s="552"/>
      <c r="AR30" s="552"/>
      <c r="AS30" s="552"/>
      <c r="AT30" s="552"/>
      <c r="AU30" s="552"/>
      <c r="AV30" s="552"/>
      <c r="AW30" s="552"/>
      <c r="AX30" s="552"/>
      <c r="AY30" s="552"/>
      <c r="AZ30" s="552"/>
      <c r="BA30" s="553"/>
      <c r="BB30" s="21"/>
      <c r="BC30" s="1">
        <v>1</v>
      </c>
      <c r="BD30" s="1" t="b">
        <v>0</v>
      </c>
      <c r="BE30" s="1" t="b">
        <v>0</v>
      </c>
    </row>
    <row r="31" spans="1:58" ht="31.5" customHeight="1" thickTop="1" thickBot="1">
      <c r="A31" s="380" t="s">
        <v>217</v>
      </c>
      <c r="B31" s="381"/>
      <c r="C31" s="381"/>
      <c r="D31" s="381"/>
      <c r="E31" s="381"/>
      <c r="F31" s="381"/>
      <c r="G31" s="381"/>
      <c r="H31" s="381"/>
      <c r="I31" s="106"/>
      <c r="J31" s="109"/>
      <c r="K31" s="82"/>
      <c r="L31" s="83"/>
      <c r="M31" s="84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90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1"/>
      <c r="BC31" s="1">
        <v>1</v>
      </c>
    </row>
    <row r="32" spans="1:58" ht="15.75" customHeight="1" thickTop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 t="s">
        <v>103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5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</row>
    <row r="33" spans="1:61" ht="15.75" customHeight="1">
      <c r="A33" s="98" t="s">
        <v>14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</row>
    <row r="34" spans="1:61" ht="14.25" customHeight="1" thickBot="1">
      <c r="A34" s="437" t="s">
        <v>234</v>
      </c>
      <c r="B34" s="437"/>
      <c r="C34" s="437"/>
      <c r="D34" s="437"/>
      <c r="E34" s="437"/>
      <c r="F34" s="437"/>
      <c r="G34" s="437"/>
      <c r="H34" s="437"/>
      <c r="I34" s="382" t="s">
        <v>231</v>
      </c>
      <c r="J34" s="383"/>
      <c r="K34" s="362" t="s">
        <v>235</v>
      </c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  <c r="AJ34" s="363"/>
      <c r="AK34" s="363"/>
      <c r="AL34" s="364"/>
      <c r="AM34" s="374" t="s">
        <v>236</v>
      </c>
      <c r="AN34" s="375"/>
      <c r="AO34" s="375"/>
      <c r="AP34" s="375"/>
      <c r="AQ34" s="375"/>
      <c r="AR34" s="375"/>
      <c r="AS34" s="375"/>
      <c r="AT34" s="375"/>
      <c r="AU34" s="375"/>
      <c r="AV34" s="375"/>
      <c r="AW34" s="375"/>
      <c r="AX34" s="375"/>
      <c r="AY34" s="375"/>
      <c r="AZ34" s="375"/>
      <c r="BA34" s="376"/>
      <c r="BB34" s="21"/>
    </row>
    <row r="35" spans="1:61" ht="47.25" customHeight="1">
      <c r="A35" s="135" t="s">
        <v>15</v>
      </c>
      <c r="B35" s="379" t="s">
        <v>230</v>
      </c>
      <c r="C35" s="379"/>
      <c r="D35" s="379"/>
      <c r="E35" s="379"/>
      <c r="F35" s="379"/>
      <c r="G35" s="379"/>
      <c r="H35" s="379"/>
      <c r="I35" s="136"/>
      <c r="J35" s="137"/>
      <c r="K35" s="66"/>
      <c r="L35" s="66"/>
      <c r="M35" s="86"/>
      <c r="N35" s="66"/>
      <c r="O35" s="66"/>
      <c r="P35" s="73" t="s">
        <v>87</v>
      </c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 t="s">
        <v>100</v>
      </c>
      <c r="AM35" s="554" t="s">
        <v>179</v>
      </c>
      <c r="AN35" s="555"/>
      <c r="AO35" s="555"/>
      <c r="AP35" s="555"/>
      <c r="AQ35" s="555"/>
      <c r="AR35" s="555"/>
      <c r="AS35" s="555"/>
      <c r="AT35" s="555"/>
      <c r="AU35" s="555"/>
      <c r="AV35" s="555"/>
      <c r="AW35" s="555"/>
      <c r="AX35" s="555"/>
      <c r="AY35" s="555"/>
      <c r="AZ35" s="555"/>
      <c r="BA35" s="556"/>
      <c r="BB35" s="21"/>
      <c r="BC35" s="1">
        <v>2</v>
      </c>
      <c r="BD35" s="1" t="b">
        <v>1</v>
      </c>
      <c r="BE35" s="1" t="b">
        <v>0</v>
      </c>
      <c r="BF35" s="1" t="b">
        <v>0</v>
      </c>
      <c r="BG35" s="1" t="b">
        <v>0</v>
      </c>
    </row>
    <row r="36" spans="1:61" ht="47.25" customHeight="1">
      <c r="A36" s="135" t="s">
        <v>16</v>
      </c>
      <c r="B36" s="379" t="s">
        <v>20</v>
      </c>
      <c r="C36" s="379"/>
      <c r="D36" s="379"/>
      <c r="E36" s="379"/>
      <c r="F36" s="379"/>
      <c r="G36" s="379"/>
      <c r="H36" s="379"/>
      <c r="I36" s="136"/>
      <c r="J36" s="137"/>
      <c r="K36" s="68"/>
      <c r="L36" s="68"/>
      <c r="M36" s="87"/>
      <c r="N36" s="68"/>
      <c r="O36" s="68"/>
      <c r="P36" s="74" t="s">
        <v>89</v>
      </c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 t="s">
        <v>100</v>
      </c>
      <c r="AM36" s="533" t="s">
        <v>241</v>
      </c>
      <c r="AN36" s="534"/>
      <c r="AO36" s="534"/>
      <c r="AP36" s="534"/>
      <c r="AQ36" s="534"/>
      <c r="AR36" s="534"/>
      <c r="AS36" s="534"/>
      <c r="AT36" s="534"/>
      <c r="AU36" s="534"/>
      <c r="AV36" s="534"/>
      <c r="AW36" s="534"/>
      <c r="AX36" s="534"/>
      <c r="AY36" s="534"/>
      <c r="AZ36" s="534"/>
      <c r="BA36" s="535"/>
      <c r="BB36" s="21"/>
      <c r="BC36" s="1">
        <v>2</v>
      </c>
      <c r="BD36" s="1" t="b">
        <v>0</v>
      </c>
      <c r="BE36" s="1" t="b">
        <v>0</v>
      </c>
      <c r="BF36" s="1" t="b">
        <v>1</v>
      </c>
      <c r="BG36" s="1" t="b">
        <v>0</v>
      </c>
      <c r="BH36" s="1" t="b">
        <v>0</v>
      </c>
      <c r="BI36" s="1" t="b">
        <v>0</v>
      </c>
    </row>
    <row r="37" spans="1:61" ht="29.25" customHeight="1" thickBot="1">
      <c r="A37" s="138" t="s">
        <v>18</v>
      </c>
      <c r="B37" s="384" t="s">
        <v>19</v>
      </c>
      <c r="C37" s="384"/>
      <c r="D37" s="384"/>
      <c r="E37" s="384"/>
      <c r="F37" s="384"/>
      <c r="G37" s="384"/>
      <c r="H37" s="384"/>
      <c r="I37" s="136"/>
      <c r="J37" s="137"/>
      <c r="K37" s="75"/>
      <c r="L37" s="75"/>
      <c r="M37" s="108"/>
      <c r="N37" s="75"/>
      <c r="O37" s="75"/>
      <c r="P37" s="75"/>
      <c r="Q37" s="75"/>
      <c r="R37" s="75"/>
      <c r="S37" s="75"/>
      <c r="T37" s="75"/>
      <c r="U37" s="75"/>
      <c r="V37" s="75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545"/>
      <c r="AN37" s="546"/>
      <c r="AO37" s="546"/>
      <c r="AP37" s="546"/>
      <c r="AQ37" s="546"/>
      <c r="AR37" s="546"/>
      <c r="AS37" s="546"/>
      <c r="AT37" s="546"/>
      <c r="AU37" s="546"/>
      <c r="AV37" s="546"/>
      <c r="AW37" s="546"/>
      <c r="AX37" s="546"/>
      <c r="AY37" s="546"/>
      <c r="AZ37" s="546"/>
      <c r="BA37" s="547"/>
      <c r="BB37" s="21"/>
      <c r="BC37" s="1">
        <v>1</v>
      </c>
    </row>
    <row r="38" spans="1:61" ht="31.5" customHeight="1" thickTop="1" thickBot="1">
      <c r="A38" s="377" t="s">
        <v>218</v>
      </c>
      <c r="B38" s="397"/>
      <c r="C38" s="397"/>
      <c r="D38" s="397"/>
      <c r="E38" s="397"/>
      <c r="F38" s="397"/>
      <c r="G38" s="397"/>
      <c r="H38" s="397"/>
      <c r="I38" s="136"/>
      <c r="J38" s="134"/>
      <c r="K38" s="82"/>
      <c r="L38" s="83"/>
      <c r="M38" s="93"/>
      <c r="N38" s="83"/>
      <c r="O38" s="83"/>
      <c r="P38" s="83"/>
      <c r="Q38" s="83"/>
      <c r="R38" s="83"/>
      <c r="S38" s="83"/>
      <c r="T38" s="83"/>
      <c r="U38" s="83"/>
      <c r="V38" s="84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4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1"/>
      <c r="BC38" s="1">
        <v>2</v>
      </c>
    </row>
    <row r="39" spans="1:61" ht="15.75" customHeight="1" thickTop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 t="s">
        <v>239</v>
      </c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</row>
    <row r="40" spans="1:61" ht="15.75" customHeight="1">
      <c r="A40" s="98" t="s">
        <v>254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BC40" s="1">
        <v>1</v>
      </c>
    </row>
    <row r="41" spans="1:61" ht="14.25" customHeight="1" thickBot="1">
      <c r="A41" s="437" t="s">
        <v>234</v>
      </c>
      <c r="B41" s="437"/>
      <c r="C41" s="437"/>
      <c r="D41" s="437"/>
      <c r="E41" s="437"/>
      <c r="F41" s="437"/>
      <c r="G41" s="437"/>
      <c r="H41" s="437"/>
      <c r="I41" s="382" t="s">
        <v>231</v>
      </c>
      <c r="J41" s="383"/>
      <c r="K41" s="362" t="s">
        <v>235</v>
      </c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363"/>
      <c r="Z41" s="363"/>
      <c r="AA41" s="363"/>
      <c r="AB41" s="363"/>
      <c r="AC41" s="363"/>
      <c r="AD41" s="363"/>
      <c r="AE41" s="363"/>
      <c r="AF41" s="363"/>
      <c r="AG41" s="363"/>
      <c r="AH41" s="363"/>
      <c r="AI41" s="363"/>
      <c r="AJ41" s="363"/>
      <c r="AK41" s="363"/>
      <c r="AL41" s="364"/>
      <c r="AM41" s="374" t="s">
        <v>236</v>
      </c>
      <c r="AN41" s="375"/>
      <c r="AO41" s="375"/>
      <c r="AP41" s="375"/>
      <c r="AQ41" s="375"/>
      <c r="AR41" s="375"/>
      <c r="AS41" s="375"/>
      <c r="AT41" s="375"/>
      <c r="AU41" s="375"/>
      <c r="AV41" s="375"/>
      <c r="AW41" s="375"/>
      <c r="AX41" s="375"/>
      <c r="AY41" s="375"/>
      <c r="AZ41" s="375"/>
      <c r="BA41" s="376"/>
    </row>
    <row r="42" spans="1:61" ht="47.25" customHeight="1" thickBot="1">
      <c r="A42" s="138" t="s">
        <v>15</v>
      </c>
      <c r="B42" s="384" t="s">
        <v>21</v>
      </c>
      <c r="C42" s="384"/>
      <c r="D42" s="384"/>
      <c r="E42" s="384"/>
      <c r="F42" s="384"/>
      <c r="G42" s="384"/>
      <c r="H42" s="384"/>
      <c r="I42" s="136"/>
      <c r="J42" s="137"/>
      <c r="K42" s="78"/>
      <c r="L42" s="78"/>
      <c r="M42" s="92"/>
      <c r="N42" s="78"/>
      <c r="O42" s="78"/>
      <c r="P42" s="141" t="s">
        <v>87</v>
      </c>
      <c r="Q42" s="78"/>
      <c r="R42" s="78"/>
      <c r="S42" s="78"/>
      <c r="T42" s="78"/>
      <c r="U42" s="78"/>
      <c r="V42" s="78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 t="s">
        <v>91</v>
      </c>
      <c r="AM42" s="542" t="s">
        <v>256</v>
      </c>
      <c r="AN42" s="543"/>
      <c r="AO42" s="543"/>
      <c r="AP42" s="543"/>
      <c r="AQ42" s="543"/>
      <c r="AR42" s="543"/>
      <c r="AS42" s="543"/>
      <c r="AT42" s="543"/>
      <c r="AU42" s="543"/>
      <c r="AV42" s="543"/>
      <c r="AW42" s="543"/>
      <c r="AX42" s="543"/>
      <c r="AY42" s="543"/>
      <c r="AZ42" s="543"/>
      <c r="BA42" s="544"/>
      <c r="BC42" s="1">
        <v>2</v>
      </c>
      <c r="BD42" s="1" t="b">
        <v>1</v>
      </c>
      <c r="BE42" s="1" t="b">
        <v>0</v>
      </c>
      <c r="BF42" s="1" t="b">
        <v>0</v>
      </c>
      <c r="BG42" s="1" t="b">
        <v>0</v>
      </c>
    </row>
    <row r="43" spans="1:61" ht="31.5" customHeight="1" thickTop="1" thickBot="1">
      <c r="A43" s="377" t="s">
        <v>220</v>
      </c>
      <c r="B43" s="397"/>
      <c r="C43" s="397"/>
      <c r="D43" s="397"/>
      <c r="E43" s="397"/>
      <c r="F43" s="397"/>
      <c r="G43" s="397"/>
      <c r="H43" s="398"/>
      <c r="I43" s="136"/>
      <c r="J43" s="107"/>
      <c r="K43" s="82"/>
      <c r="L43" s="83"/>
      <c r="M43" s="93"/>
      <c r="N43" s="83"/>
      <c r="O43" s="83"/>
      <c r="P43" s="83"/>
      <c r="Q43" s="83"/>
      <c r="R43" s="83"/>
      <c r="S43" s="83"/>
      <c r="T43" s="83"/>
      <c r="U43" s="83"/>
      <c r="V43" s="84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4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C43" s="1">
        <v>2</v>
      </c>
    </row>
    <row r="44" spans="1:61" ht="16.5" customHeight="1" thickTop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94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</row>
    <row r="45" spans="1:61" ht="14.25" customHeight="1" thickBot="1">
      <c r="A45" s="437" t="s">
        <v>234</v>
      </c>
      <c r="B45" s="437"/>
      <c r="C45" s="437"/>
      <c r="D45" s="437"/>
      <c r="E45" s="437"/>
      <c r="F45" s="437"/>
      <c r="G45" s="437"/>
      <c r="H45" s="437"/>
      <c r="I45" s="382" t="s">
        <v>231</v>
      </c>
      <c r="J45" s="383"/>
      <c r="K45" s="362" t="s">
        <v>235</v>
      </c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363"/>
      <c r="AA45" s="363"/>
      <c r="AB45" s="363"/>
      <c r="AC45" s="363"/>
      <c r="AD45" s="363"/>
      <c r="AE45" s="363"/>
      <c r="AF45" s="363"/>
      <c r="AG45" s="363"/>
      <c r="AH45" s="363"/>
      <c r="AI45" s="363"/>
      <c r="AJ45" s="363"/>
      <c r="AK45" s="363"/>
      <c r="AL45" s="364"/>
      <c r="AM45" s="374" t="s">
        <v>236</v>
      </c>
      <c r="AN45" s="375"/>
      <c r="AO45" s="375"/>
      <c r="AP45" s="375"/>
      <c r="AQ45" s="375"/>
      <c r="AR45" s="375"/>
      <c r="AS45" s="375"/>
      <c r="AT45" s="375"/>
      <c r="AU45" s="375"/>
      <c r="AV45" s="375"/>
      <c r="AW45" s="375"/>
      <c r="AX45" s="375"/>
      <c r="AY45" s="375"/>
      <c r="AZ45" s="375"/>
      <c r="BA45" s="376"/>
    </row>
    <row r="46" spans="1:61" ht="29.25" customHeight="1">
      <c r="A46" s="135" t="s">
        <v>16</v>
      </c>
      <c r="B46" s="399" t="s">
        <v>22</v>
      </c>
      <c r="C46" s="399"/>
      <c r="D46" s="399"/>
      <c r="E46" s="399"/>
      <c r="F46" s="399"/>
      <c r="G46" s="399"/>
      <c r="H46" s="399"/>
      <c r="I46" s="136"/>
      <c r="J46" s="137"/>
      <c r="K46" s="66"/>
      <c r="L46" s="66"/>
      <c r="M46" s="86"/>
      <c r="N46" s="66"/>
      <c r="O46" s="66"/>
      <c r="P46" s="73" t="s">
        <v>87</v>
      </c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7" t="s">
        <v>101</v>
      </c>
      <c r="AM46" s="539"/>
      <c r="AN46" s="540"/>
      <c r="AO46" s="540"/>
      <c r="AP46" s="540"/>
      <c r="AQ46" s="540"/>
      <c r="AR46" s="540"/>
      <c r="AS46" s="540"/>
      <c r="AT46" s="540"/>
      <c r="AU46" s="540"/>
      <c r="AV46" s="540"/>
      <c r="AW46" s="540"/>
      <c r="AX46" s="540"/>
      <c r="AY46" s="540"/>
      <c r="AZ46" s="540"/>
      <c r="BA46" s="541"/>
      <c r="BB46" s="21"/>
      <c r="BC46" s="1">
        <v>1</v>
      </c>
      <c r="BD46" s="1" t="b">
        <v>0</v>
      </c>
      <c r="BE46" s="1" t="b">
        <v>0</v>
      </c>
      <c r="BF46" s="1" t="b">
        <v>0</v>
      </c>
    </row>
    <row r="47" spans="1:61" ht="29.25" customHeight="1">
      <c r="A47" s="135" t="s">
        <v>18</v>
      </c>
      <c r="B47" s="379" t="s">
        <v>23</v>
      </c>
      <c r="C47" s="379"/>
      <c r="D47" s="379"/>
      <c r="E47" s="379"/>
      <c r="F47" s="379"/>
      <c r="G47" s="379"/>
      <c r="H47" s="379"/>
      <c r="I47" s="136"/>
      <c r="J47" s="137"/>
      <c r="K47" s="68"/>
      <c r="L47" s="68"/>
      <c r="M47" s="87"/>
      <c r="N47" s="68"/>
      <c r="O47" s="68"/>
      <c r="P47" s="74" t="s">
        <v>87</v>
      </c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9" t="s">
        <v>101</v>
      </c>
      <c r="AM47" s="533" t="s">
        <v>257</v>
      </c>
      <c r="AN47" s="534"/>
      <c r="AO47" s="534"/>
      <c r="AP47" s="534"/>
      <c r="AQ47" s="534"/>
      <c r="AR47" s="534"/>
      <c r="AS47" s="534"/>
      <c r="AT47" s="534"/>
      <c r="AU47" s="534"/>
      <c r="AV47" s="534"/>
      <c r="AW47" s="534"/>
      <c r="AX47" s="534"/>
      <c r="AY47" s="534"/>
      <c r="AZ47" s="534"/>
      <c r="BA47" s="535"/>
      <c r="BB47" s="21"/>
      <c r="BC47" s="1">
        <v>2</v>
      </c>
      <c r="BD47" s="1" t="b">
        <v>1</v>
      </c>
      <c r="BE47" s="1" t="b">
        <v>0</v>
      </c>
    </row>
    <row r="48" spans="1:61" ht="29.25" customHeight="1">
      <c r="A48" s="135" t="s">
        <v>24</v>
      </c>
      <c r="B48" s="379" t="s">
        <v>25</v>
      </c>
      <c r="C48" s="379"/>
      <c r="D48" s="379"/>
      <c r="E48" s="379"/>
      <c r="F48" s="379"/>
      <c r="G48" s="379"/>
      <c r="H48" s="379"/>
      <c r="I48" s="136"/>
      <c r="J48" s="137"/>
      <c r="K48" s="68"/>
      <c r="L48" s="68"/>
      <c r="M48" s="87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9"/>
      <c r="AM48" s="536"/>
      <c r="AN48" s="379"/>
      <c r="AO48" s="379"/>
      <c r="AP48" s="379"/>
      <c r="AQ48" s="379"/>
      <c r="AR48" s="379"/>
      <c r="AS48" s="379"/>
      <c r="AT48" s="379"/>
      <c r="AU48" s="379"/>
      <c r="AV48" s="379"/>
      <c r="AW48" s="379"/>
      <c r="AX48" s="379"/>
      <c r="AY48" s="379"/>
      <c r="AZ48" s="379"/>
      <c r="BA48" s="537"/>
      <c r="BB48" s="21"/>
      <c r="BC48" s="1">
        <v>1</v>
      </c>
    </row>
    <row r="49" spans="1:55" ht="29.25" customHeight="1" thickBot="1">
      <c r="A49" s="138" t="s">
        <v>26</v>
      </c>
      <c r="B49" s="384" t="s">
        <v>27</v>
      </c>
      <c r="C49" s="384"/>
      <c r="D49" s="384"/>
      <c r="E49" s="384"/>
      <c r="F49" s="384"/>
      <c r="G49" s="384"/>
      <c r="H49" s="384"/>
      <c r="I49" s="136"/>
      <c r="J49" s="137"/>
      <c r="K49" s="70"/>
      <c r="L49" s="70"/>
      <c r="M49" s="91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1"/>
      <c r="AM49" s="538" t="s">
        <v>258</v>
      </c>
      <c r="AN49" s="528"/>
      <c r="AO49" s="528"/>
      <c r="AP49" s="528"/>
      <c r="AQ49" s="528"/>
      <c r="AR49" s="528"/>
      <c r="AS49" s="528"/>
      <c r="AT49" s="528"/>
      <c r="AU49" s="528"/>
      <c r="AV49" s="528"/>
      <c r="AW49" s="528"/>
      <c r="AX49" s="528"/>
      <c r="AY49" s="528"/>
      <c r="AZ49" s="528"/>
      <c r="BA49" s="529"/>
      <c r="BB49" s="21"/>
      <c r="BC49" s="1">
        <v>2</v>
      </c>
    </row>
    <row r="50" spans="1:55" ht="31.5" customHeight="1" thickBot="1">
      <c r="A50" s="377" t="s">
        <v>219</v>
      </c>
      <c r="B50" s="378"/>
      <c r="C50" s="378"/>
      <c r="D50" s="378"/>
      <c r="E50" s="378"/>
      <c r="F50" s="378"/>
      <c r="G50" s="378"/>
      <c r="H50" s="378"/>
      <c r="I50" s="136"/>
      <c r="J50" s="137"/>
      <c r="K50" s="23"/>
      <c r="L50" s="23"/>
      <c r="M50" s="95"/>
      <c r="N50" s="23"/>
      <c r="O50" s="23"/>
      <c r="P50" s="23"/>
      <c r="Q50" s="23"/>
      <c r="R50" s="23"/>
      <c r="S50" s="23"/>
      <c r="T50" s="23"/>
      <c r="U50" s="23"/>
      <c r="V50" s="95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4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1"/>
      <c r="BC50" s="1">
        <v>1</v>
      </c>
    </row>
    <row r="51" spans="1:55" ht="17.2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5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5"/>
    </row>
    <row r="52" spans="1:55" ht="15.75" customHeight="1">
      <c r="A52" s="98" t="s">
        <v>227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BB52" s="2"/>
      <c r="BC52" s="1">
        <v>1</v>
      </c>
    </row>
    <row r="53" spans="1:55" ht="14.25" customHeight="1" thickBot="1">
      <c r="A53" s="360" t="s">
        <v>233</v>
      </c>
      <c r="B53" s="361"/>
      <c r="C53" s="361"/>
      <c r="D53" s="361"/>
      <c r="E53" s="361"/>
      <c r="F53" s="361"/>
      <c r="G53" s="361"/>
      <c r="H53" s="385"/>
      <c r="I53" s="386" t="s">
        <v>231</v>
      </c>
      <c r="J53" s="387"/>
      <c r="K53" s="362" t="s">
        <v>232</v>
      </c>
      <c r="L53" s="363"/>
      <c r="M53" s="363"/>
      <c r="N53" s="363"/>
      <c r="O53" s="363"/>
      <c r="P53" s="363"/>
      <c r="Q53" s="363"/>
      <c r="R53" s="363"/>
      <c r="S53" s="364"/>
      <c r="T53" s="374" t="s">
        <v>236</v>
      </c>
      <c r="U53" s="375"/>
      <c r="V53" s="375"/>
      <c r="W53" s="375"/>
      <c r="X53" s="375"/>
      <c r="Y53" s="375"/>
      <c r="Z53" s="375"/>
      <c r="AA53" s="375"/>
      <c r="AB53" s="375"/>
      <c r="AC53" s="375"/>
      <c r="AD53" s="375"/>
      <c r="AE53" s="375"/>
      <c r="AF53" s="375"/>
      <c r="AG53" s="375"/>
      <c r="AH53" s="375"/>
      <c r="AI53" s="375"/>
      <c r="AJ53" s="375"/>
      <c r="AK53" s="375"/>
      <c r="AL53" s="375"/>
      <c r="AM53" s="375"/>
      <c r="AN53" s="375"/>
      <c r="AO53" s="375"/>
      <c r="AP53" s="375"/>
      <c r="AQ53" s="375"/>
      <c r="AR53" s="375"/>
      <c r="AS53" s="375"/>
      <c r="AT53" s="375"/>
      <c r="AU53" s="375"/>
      <c r="AV53" s="375"/>
      <c r="AW53" s="375"/>
      <c r="AX53" s="375"/>
      <c r="AY53" s="375"/>
      <c r="AZ53" s="375"/>
      <c r="BA53" s="376"/>
      <c r="BB53" s="2"/>
    </row>
    <row r="54" spans="1:55" ht="29.25" customHeight="1" thickBot="1">
      <c r="A54" s="360" t="s">
        <v>28</v>
      </c>
      <c r="B54" s="361"/>
      <c r="C54" s="361"/>
      <c r="D54" s="361"/>
      <c r="E54" s="361"/>
      <c r="F54" s="361"/>
      <c r="G54" s="361"/>
      <c r="H54" s="361"/>
      <c r="I54" s="135"/>
      <c r="J54" s="110"/>
      <c r="K54" s="96"/>
      <c r="L54" s="77"/>
      <c r="M54" s="97"/>
      <c r="N54" s="77"/>
      <c r="O54" s="77"/>
      <c r="P54" s="77"/>
      <c r="Q54" s="77"/>
      <c r="R54" s="520"/>
      <c r="S54" s="521"/>
      <c r="T54" s="530" t="s">
        <v>259</v>
      </c>
      <c r="U54" s="531"/>
      <c r="V54" s="531"/>
      <c r="W54" s="531"/>
      <c r="X54" s="531"/>
      <c r="Y54" s="531"/>
      <c r="Z54" s="531"/>
      <c r="AA54" s="531"/>
      <c r="AB54" s="531"/>
      <c r="AC54" s="531"/>
      <c r="AD54" s="531"/>
      <c r="AE54" s="531"/>
      <c r="AF54" s="531"/>
      <c r="AG54" s="531"/>
      <c r="AH54" s="531"/>
      <c r="AI54" s="531"/>
      <c r="AJ54" s="531"/>
      <c r="AK54" s="531"/>
      <c r="AL54" s="531"/>
      <c r="AM54" s="531"/>
      <c r="AN54" s="531"/>
      <c r="AO54" s="531"/>
      <c r="AP54" s="531"/>
      <c r="AQ54" s="531"/>
      <c r="AR54" s="531"/>
      <c r="AS54" s="531"/>
      <c r="AT54" s="531"/>
      <c r="AU54" s="531"/>
      <c r="AV54" s="531"/>
      <c r="AW54" s="531"/>
      <c r="AX54" s="531"/>
      <c r="AY54" s="531"/>
      <c r="AZ54" s="531"/>
      <c r="BA54" s="532"/>
      <c r="BB54" s="25"/>
      <c r="BC54" s="1">
        <v>2</v>
      </c>
    </row>
    <row r="55" spans="1:55" ht="29.25" customHeight="1" thickBot="1">
      <c r="A55" s="360" t="s">
        <v>29</v>
      </c>
      <c r="B55" s="361"/>
      <c r="C55" s="361"/>
      <c r="D55" s="361"/>
      <c r="E55" s="361"/>
      <c r="F55" s="361"/>
      <c r="G55" s="361"/>
      <c r="H55" s="361"/>
      <c r="I55" s="135"/>
      <c r="J55" s="110"/>
      <c r="K55" s="96"/>
      <c r="L55" s="77"/>
      <c r="M55" s="97"/>
      <c r="N55" s="77"/>
      <c r="O55" s="77"/>
      <c r="P55" s="77"/>
      <c r="Q55" s="77"/>
      <c r="R55" s="520"/>
      <c r="S55" s="521"/>
      <c r="T55" s="522" t="s">
        <v>260</v>
      </c>
      <c r="U55" s="523"/>
      <c r="V55" s="523"/>
      <c r="W55" s="523"/>
      <c r="X55" s="523"/>
      <c r="Y55" s="523"/>
      <c r="Z55" s="523"/>
      <c r="AA55" s="523"/>
      <c r="AB55" s="523"/>
      <c r="AC55" s="523"/>
      <c r="AD55" s="523"/>
      <c r="AE55" s="523"/>
      <c r="AF55" s="523"/>
      <c r="AG55" s="523"/>
      <c r="AH55" s="523"/>
      <c r="AI55" s="523"/>
      <c r="AJ55" s="523"/>
      <c r="AK55" s="523"/>
      <c r="AL55" s="523"/>
      <c r="AM55" s="523"/>
      <c r="AN55" s="523"/>
      <c r="AO55" s="523"/>
      <c r="AP55" s="523"/>
      <c r="AQ55" s="523"/>
      <c r="AR55" s="523"/>
      <c r="AS55" s="523"/>
      <c r="AT55" s="523"/>
      <c r="AU55" s="523"/>
      <c r="AV55" s="523"/>
      <c r="AW55" s="523"/>
      <c r="AX55" s="523"/>
      <c r="AY55" s="523"/>
      <c r="AZ55" s="523"/>
      <c r="BA55" s="524"/>
      <c r="BB55" s="121"/>
      <c r="BC55" s="1">
        <v>2</v>
      </c>
    </row>
    <row r="56" spans="1:55" ht="29.25" customHeight="1" thickBot="1">
      <c r="A56" s="355" t="s">
        <v>88</v>
      </c>
      <c r="B56" s="356"/>
      <c r="C56" s="356"/>
      <c r="D56" s="356"/>
      <c r="E56" s="356"/>
      <c r="F56" s="356"/>
      <c r="G56" s="356"/>
      <c r="H56" s="356"/>
      <c r="I56" s="143"/>
      <c r="J56" s="112"/>
      <c r="K56" s="4"/>
      <c r="L56" s="5"/>
      <c r="M56" s="6"/>
      <c r="N56" s="5"/>
      <c r="O56" s="5"/>
      <c r="P56" s="5"/>
      <c r="Q56" s="5"/>
      <c r="R56" s="525"/>
      <c r="S56" s="526"/>
      <c r="T56" s="527" t="s">
        <v>180</v>
      </c>
      <c r="U56" s="528"/>
      <c r="V56" s="528"/>
      <c r="W56" s="528"/>
      <c r="X56" s="528"/>
      <c r="Y56" s="528"/>
      <c r="Z56" s="528"/>
      <c r="AA56" s="528"/>
      <c r="AB56" s="528"/>
      <c r="AC56" s="528"/>
      <c r="AD56" s="528"/>
      <c r="AE56" s="528"/>
      <c r="AF56" s="528"/>
      <c r="AG56" s="528"/>
      <c r="AH56" s="528"/>
      <c r="AI56" s="528"/>
      <c r="AJ56" s="528"/>
      <c r="AK56" s="528"/>
      <c r="AL56" s="528"/>
      <c r="AM56" s="528"/>
      <c r="AN56" s="528"/>
      <c r="AO56" s="528"/>
      <c r="AP56" s="528"/>
      <c r="AQ56" s="528"/>
      <c r="AR56" s="528"/>
      <c r="AS56" s="528"/>
      <c r="AT56" s="528"/>
      <c r="AU56" s="528"/>
      <c r="AV56" s="528"/>
      <c r="AW56" s="528"/>
      <c r="AX56" s="528"/>
      <c r="AY56" s="528"/>
      <c r="AZ56" s="528"/>
      <c r="BA56" s="529"/>
      <c r="BB56" s="25"/>
      <c r="BC56" s="1">
        <v>2</v>
      </c>
    </row>
    <row r="57" spans="1:55" ht="9.75" customHeight="1"/>
    <row r="58" spans="1:55" ht="14.25" customHeight="1">
      <c r="D58" s="1" t="s">
        <v>201</v>
      </c>
    </row>
    <row r="59" spans="1:55" ht="14.25" customHeight="1">
      <c r="A59" s="345"/>
      <c r="B59" s="345"/>
      <c r="C59" s="345"/>
      <c r="E59" s="346" t="s">
        <v>30</v>
      </c>
      <c r="F59" s="346" t="s">
        <v>31</v>
      </c>
      <c r="G59" s="346" t="s">
        <v>32</v>
      </c>
      <c r="H59" s="346" t="s">
        <v>33</v>
      </c>
      <c r="I59" s="346" t="s">
        <v>34</v>
      </c>
      <c r="J59" s="350" t="s">
        <v>35</v>
      </c>
      <c r="K59" s="351"/>
      <c r="L59" s="351"/>
      <c r="M59" s="351"/>
      <c r="N59" s="351"/>
      <c r="O59" s="351"/>
      <c r="P59" s="351"/>
      <c r="Q59" s="352"/>
      <c r="R59" s="357" t="s">
        <v>43</v>
      </c>
      <c r="S59" s="358"/>
      <c r="T59" s="358"/>
      <c r="U59" s="358"/>
      <c r="V59" s="358"/>
      <c r="W59" s="359"/>
      <c r="X59" s="350" t="s">
        <v>49</v>
      </c>
      <c r="Y59" s="351"/>
      <c r="Z59" s="351"/>
      <c r="AA59" s="351"/>
      <c r="AB59" s="351"/>
      <c r="AC59" s="351"/>
      <c r="AD59" s="351"/>
      <c r="AE59" s="351"/>
      <c r="AF59" s="351"/>
      <c r="AG59" s="351"/>
      <c r="AH59" s="351"/>
      <c r="AI59" s="352"/>
      <c r="AJ59" s="350" t="s">
        <v>262</v>
      </c>
      <c r="AK59" s="351"/>
      <c r="AL59" s="351"/>
      <c r="AM59" s="351"/>
      <c r="AN59" s="351"/>
      <c r="AO59" s="351"/>
      <c r="AP59" s="351"/>
      <c r="AQ59" s="351"/>
      <c r="AR59" s="351"/>
      <c r="AS59" s="351"/>
      <c r="AT59" s="351"/>
      <c r="AU59" s="351"/>
      <c r="AV59" s="352"/>
      <c r="AW59" s="350" t="s">
        <v>227</v>
      </c>
      <c r="AX59" s="351"/>
      <c r="AY59" s="352"/>
    </row>
    <row r="60" spans="1:55" ht="14.25" customHeight="1">
      <c r="A60" s="345"/>
      <c r="B60" s="345"/>
      <c r="C60" s="345"/>
      <c r="E60" s="347"/>
      <c r="F60" s="347"/>
      <c r="G60" s="347"/>
      <c r="H60" s="347"/>
      <c r="I60" s="347"/>
      <c r="J60" s="343" t="s">
        <v>15</v>
      </c>
      <c r="K60" s="349"/>
      <c r="L60" s="344"/>
      <c r="M60" s="343" t="s">
        <v>16</v>
      </c>
      <c r="N60" s="344"/>
      <c r="O60" s="343" t="s">
        <v>18</v>
      </c>
      <c r="P60" s="344"/>
      <c r="Q60" s="341" t="s">
        <v>90</v>
      </c>
      <c r="R60" s="343" t="s">
        <v>15</v>
      </c>
      <c r="S60" s="349"/>
      <c r="T60" s="344"/>
      <c r="U60" s="343" t="s">
        <v>16</v>
      </c>
      <c r="V60" s="344"/>
      <c r="W60" s="341" t="s">
        <v>221</v>
      </c>
      <c r="X60" s="343" t="s">
        <v>15</v>
      </c>
      <c r="Y60" s="349"/>
      <c r="Z60" s="349"/>
      <c r="AA60" s="344"/>
      <c r="AB60" s="343" t="s">
        <v>16</v>
      </c>
      <c r="AC60" s="349"/>
      <c r="AD60" s="349"/>
      <c r="AE60" s="349"/>
      <c r="AF60" s="349"/>
      <c r="AG60" s="344"/>
      <c r="AH60" s="156" t="s">
        <v>18</v>
      </c>
      <c r="AI60" s="341" t="s">
        <v>221</v>
      </c>
      <c r="AJ60" s="343" t="s">
        <v>15</v>
      </c>
      <c r="AK60" s="349"/>
      <c r="AL60" s="349"/>
      <c r="AM60" s="344"/>
      <c r="AN60" s="341" t="s">
        <v>221</v>
      </c>
      <c r="AO60" s="343" t="s">
        <v>16</v>
      </c>
      <c r="AP60" s="349"/>
      <c r="AQ60" s="344"/>
      <c r="AR60" s="343" t="s">
        <v>18</v>
      </c>
      <c r="AS60" s="344"/>
      <c r="AT60" s="156" t="s">
        <v>70</v>
      </c>
      <c r="AU60" s="156" t="s">
        <v>73</v>
      </c>
      <c r="AV60" s="341" t="s">
        <v>74</v>
      </c>
      <c r="AW60" s="341" t="s">
        <v>264</v>
      </c>
      <c r="AX60" s="341" t="s">
        <v>263</v>
      </c>
      <c r="AY60" s="341" t="s">
        <v>265</v>
      </c>
    </row>
    <row r="61" spans="1:55" ht="14.25" customHeight="1">
      <c r="A61" s="345"/>
      <c r="B61" s="345"/>
      <c r="C61" s="345"/>
      <c r="E61" s="348"/>
      <c r="F61" s="348"/>
      <c r="G61" s="348"/>
      <c r="H61" s="348"/>
      <c r="I61" s="348"/>
      <c r="J61" s="153" t="s">
        <v>36</v>
      </c>
      <c r="K61" s="154" t="s">
        <v>37</v>
      </c>
      <c r="L61" s="155" t="s">
        <v>38</v>
      </c>
      <c r="M61" s="153" t="s">
        <v>39</v>
      </c>
      <c r="N61" s="155" t="s">
        <v>40</v>
      </c>
      <c r="O61" s="153" t="s">
        <v>41</v>
      </c>
      <c r="P61" s="155" t="s">
        <v>42</v>
      </c>
      <c r="Q61" s="342"/>
      <c r="R61" s="153" t="s">
        <v>44</v>
      </c>
      <c r="S61" s="154" t="s">
        <v>45</v>
      </c>
      <c r="T61" s="155" t="s">
        <v>46</v>
      </c>
      <c r="U61" s="153" t="s">
        <v>47</v>
      </c>
      <c r="V61" s="155" t="s">
        <v>48</v>
      </c>
      <c r="W61" s="342"/>
      <c r="X61" s="153" t="s">
        <v>50</v>
      </c>
      <c r="Y61" s="154" t="s">
        <v>51</v>
      </c>
      <c r="Z61" s="154" t="s">
        <v>52</v>
      </c>
      <c r="AA61" s="155" t="s">
        <v>53</v>
      </c>
      <c r="AB61" s="153" t="s">
        <v>54</v>
      </c>
      <c r="AC61" s="154" t="s">
        <v>55</v>
      </c>
      <c r="AD61" s="154" t="s">
        <v>56</v>
      </c>
      <c r="AE61" s="154" t="s">
        <v>57</v>
      </c>
      <c r="AF61" s="154" t="s">
        <v>58</v>
      </c>
      <c r="AG61" s="155" t="s">
        <v>59</v>
      </c>
      <c r="AH61" s="157" t="s">
        <v>60</v>
      </c>
      <c r="AI61" s="342"/>
      <c r="AJ61" s="153" t="s">
        <v>61</v>
      </c>
      <c r="AK61" s="154" t="s">
        <v>62</v>
      </c>
      <c r="AL61" s="154" t="s">
        <v>63</v>
      </c>
      <c r="AM61" s="155" t="s">
        <v>64</v>
      </c>
      <c r="AN61" s="342"/>
      <c r="AO61" s="153" t="s">
        <v>65</v>
      </c>
      <c r="AP61" s="154" t="s">
        <v>66</v>
      </c>
      <c r="AQ61" s="155" t="s">
        <v>67</v>
      </c>
      <c r="AR61" s="153" t="s">
        <v>68</v>
      </c>
      <c r="AS61" s="155" t="s">
        <v>69</v>
      </c>
      <c r="AT61" s="157" t="s">
        <v>71</v>
      </c>
      <c r="AU61" s="157" t="s">
        <v>72</v>
      </c>
      <c r="AV61" s="342"/>
      <c r="AW61" s="342"/>
      <c r="AX61" s="342"/>
      <c r="AY61" s="342"/>
    </row>
    <row r="62" spans="1:55" ht="14.25" customHeight="1">
      <c r="A62" s="113"/>
      <c r="B62" s="113"/>
      <c r="C62" s="113"/>
      <c r="E62" s="146" t="str">
        <f>IF($BD$17=1,"管理",IF($BD$17=2,"入居",""))</f>
        <v>管理</v>
      </c>
      <c r="F62" s="146" t="str">
        <f>IF($AN$17&lt;&gt;"",$AN$17,"")</f>
        <v>6強</v>
      </c>
      <c r="G62" s="146" t="str">
        <f>IF($AH$18="","",TEXT($AH$18,0)&amp;"/"&amp;TEXT($AM$18,0)&amp;"/"&amp;TEXT($AP$18,0))</f>
        <v>20ＸＸ/○/○</v>
      </c>
      <c r="H62" s="146" t="str">
        <f>IF($AS$18="","",TEXT($AS$18,0)&amp;"："&amp;IF($AV$18&lt;10,"0"&amp;$AV$18,$AV$18))</f>
        <v>10：30</v>
      </c>
      <c r="I62" s="146">
        <f>IF($AZ$18="","",$AZ$18)</f>
        <v>1</v>
      </c>
      <c r="J62" s="147" t="str">
        <f>IF($BD$22=TRUE,"有",IF(BC22=3,"","-"))</f>
        <v>-</v>
      </c>
      <c r="K62" s="148" t="str">
        <f>IF($BE$22=TRUE,"有",IF(BC22=3,"","-"))</f>
        <v>-</v>
      </c>
      <c r="L62" s="149" t="str">
        <f>IF($BF$22=TRUE,"有",IF(BC22=3,"","-"))</f>
        <v>-</v>
      </c>
      <c r="M62" s="147" t="str">
        <f>IF($BD$23=TRUE,"有",IF(BC23=3,"","-"))</f>
        <v>-</v>
      </c>
      <c r="N62" s="149" t="str">
        <f>IF($BE$23=TRUE,"有",IF(BC23=3,"","-"))</f>
        <v>-</v>
      </c>
      <c r="O62" s="147" t="str">
        <f>IF($BD$24=TRUE,"有",IF(BC24=3,"","-"))</f>
        <v>-</v>
      </c>
      <c r="P62" s="149" t="str">
        <f>IF($BE$24=TRUE,"有",IF(BC24=3,"","-"))</f>
        <v>-</v>
      </c>
      <c r="Q62" s="150" t="str">
        <f>IF($BC$25=1,"○",IF($BC$25=2,"×",""))</f>
        <v>○</v>
      </c>
      <c r="R62" s="147" t="str">
        <f>IF($BD$29=TRUE,"有",IF(BC29=3,"","-"))</f>
        <v>-</v>
      </c>
      <c r="S62" s="148" t="str">
        <f>IF($BE$29=TRUE,"有",IF(BC29=3,"","-"))</f>
        <v>-</v>
      </c>
      <c r="T62" s="149" t="str">
        <f>IF($BF$29=TRUE,"有",IF(BC29=3,"","-"))</f>
        <v>-</v>
      </c>
      <c r="U62" s="147" t="str">
        <f>IF($BD$30=TRUE,"有",IF(BC30=3,"","-"))</f>
        <v>-</v>
      </c>
      <c r="V62" s="149" t="str">
        <f>IF($BE$30=TRUE,"有",IF(BC30=3,"","-"))</f>
        <v>-</v>
      </c>
      <c r="W62" s="150" t="str">
        <f>IF($BC$31=1,"○",IF($BC$31=2,"×",""))</f>
        <v>○</v>
      </c>
      <c r="X62" s="147" t="str">
        <f>IF(BD35=TRUE,"有",IF(BC35=3,"","-"))</f>
        <v>有</v>
      </c>
      <c r="Y62" s="148" t="str">
        <f>IF(BE35=TRUE,"有",IF(BC35=3,"","-"))</f>
        <v>-</v>
      </c>
      <c r="Z62" s="148" t="str">
        <f>IF($BF$35=TRUE,"有",IF(BC35=3,"","-"))</f>
        <v>-</v>
      </c>
      <c r="AA62" s="149" t="str">
        <f>IF($BG$35=TRUE,"有",IF(BC35=3,"","-"))</f>
        <v>-</v>
      </c>
      <c r="AB62" s="147" t="str">
        <f>IF($BD$36=TRUE,"有",IF(BC36=3,"","-"))</f>
        <v>-</v>
      </c>
      <c r="AC62" s="148" t="str">
        <f>IF($BE$36=TRUE,"有",IF(BC36=3,"","-"))</f>
        <v>-</v>
      </c>
      <c r="AD62" s="148" t="str">
        <f>IF($BF$36=TRUE,"有",IF(BC36=3,"","-"))</f>
        <v>有</v>
      </c>
      <c r="AE62" s="148" t="str">
        <f>IF($BG$36=TRUE,"有",IF(BC36=3,"","-"))</f>
        <v>-</v>
      </c>
      <c r="AF62" s="148" t="str">
        <f>IF($BH$36=TRUE,"有",IF(BC36=3,"","-"))</f>
        <v>-</v>
      </c>
      <c r="AG62" s="149" t="str">
        <f>IF($BI$36=TRUE,"有",IF(BC36=3,"","-"))</f>
        <v>-</v>
      </c>
      <c r="AH62" s="150" t="str">
        <f>IF($BC$37=2,"有",IF(BC37=1,"-",""))</f>
        <v>-</v>
      </c>
      <c r="AI62" s="150" t="str">
        <f>IF($BC$38=1,"○",IF(BC38=2,"△",IF(BC38=3,"×","")))</f>
        <v>△</v>
      </c>
      <c r="AJ62" s="147" t="str">
        <f>IF($BD$42=TRUE,"有",IF(BC42=3,"","-"))</f>
        <v>有</v>
      </c>
      <c r="AK62" s="148" t="str">
        <f>IF($BE$42=TRUE,"有",IF(BC42=3,"","-"))</f>
        <v>-</v>
      </c>
      <c r="AL62" s="148" t="str">
        <f>IF($BF$42=TRUE,"有",IF(BC42=3,"","-"))</f>
        <v>-</v>
      </c>
      <c r="AM62" s="149" t="str">
        <f>IF($BG$42=TRUE,"有",IF(BC42=3,"","-"))</f>
        <v>-</v>
      </c>
      <c r="AN62" s="150" t="str">
        <f>IF($BC$43=1,"○",IF($BC$43=2,"△",IF($BC$43=3,"×","")))</f>
        <v>△</v>
      </c>
      <c r="AO62" s="147" t="str">
        <f>IF($BD$46=TRUE,"有",IF(BC46=1,"-",""))</f>
        <v>-</v>
      </c>
      <c r="AP62" s="148" t="str">
        <f>IF($BE$46=TRUE,"有",IF(BC46=1,"-",""))</f>
        <v>-</v>
      </c>
      <c r="AQ62" s="149" t="str">
        <f>IF($BF$46=TRUE,"有",IF(BC46=1,"-",""))</f>
        <v>-</v>
      </c>
      <c r="AR62" s="147" t="str">
        <f>IF($BD$47=TRUE,"有",IF(BC47=1,"-",""))</f>
        <v>有</v>
      </c>
      <c r="AS62" s="149" t="str">
        <f>IF($BE$47=TRUE,"有",IF(BC47=1,"-",""))</f>
        <v/>
      </c>
      <c r="AT62" s="150" t="str">
        <f>IF($BC$48=2,"有",IF(BC48=1,"-",""))</f>
        <v>-</v>
      </c>
      <c r="AU62" s="150" t="str">
        <f>IF($BC$49=2,"有",IF(BC49=1,"-",""))</f>
        <v>有</v>
      </c>
      <c r="AV62" s="150" t="str">
        <f>IF($BC$50=1,"○",IF($BC$50=2,"△",IF($BC$50=3,"×","")))</f>
        <v>○</v>
      </c>
      <c r="AW62" s="150" t="str">
        <f>IF($BC$54=2,"有",IF($BC$54=1,"－",""))</f>
        <v>有</v>
      </c>
      <c r="AX62" s="150" t="str">
        <f>IF($BC$55=2,"有",IF($BC$55=1,"－",""))</f>
        <v>有</v>
      </c>
      <c r="AY62" s="150" t="str">
        <f>IF($BC$56=2,"要",IF($BC$56=1,"－",""))</f>
        <v>要</v>
      </c>
      <c r="BB62" s="21"/>
    </row>
    <row r="63" spans="1:55" ht="14.25" customHeight="1">
      <c r="A63" s="2"/>
      <c r="B63" s="2"/>
      <c r="C63" s="2"/>
      <c r="D63" s="1" t="s">
        <v>86</v>
      </c>
    </row>
    <row r="64" spans="1:55" ht="14.25" customHeight="1">
      <c r="A64" s="114"/>
      <c r="B64" s="114"/>
      <c r="C64" s="114"/>
      <c r="E64" s="114"/>
      <c r="F64" s="114"/>
      <c r="G64" s="114"/>
      <c r="H64" s="114"/>
      <c r="I64" s="124"/>
      <c r="J64" s="151" t="str">
        <f>IF($BD$22=TRUE,"あ","")</f>
        <v/>
      </c>
      <c r="K64" s="151" t="str">
        <f>IF($BE$22=TRUE,"い","")</f>
        <v/>
      </c>
      <c r="L64" s="151" t="str">
        <f>IF($BF$22=TRUE,"う","")</f>
        <v/>
      </c>
      <c r="M64" s="151" t="str">
        <f>IF($BD$23=TRUE,"え","")</f>
        <v/>
      </c>
      <c r="N64" s="151" t="str">
        <f>IF($BE$23=TRUE,"お","")</f>
        <v/>
      </c>
      <c r="O64" s="151" t="str">
        <f>IF($BD$24=TRUE,"か","")</f>
        <v/>
      </c>
      <c r="P64" s="151" t="str">
        <f>IF($BE$24=TRUE,"き","")</f>
        <v/>
      </c>
      <c r="Q64" s="152" t="str">
        <f>IF(Q62="×","a","")</f>
        <v/>
      </c>
      <c r="R64" s="151" t="str">
        <f>IF($BD$29=TRUE,"く","")</f>
        <v/>
      </c>
      <c r="S64" s="151" t="str">
        <f>IF($BE$29=TRUE,"け","")</f>
        <v/>
      </c>
      <c r="T64" s="151" t="str">
        <f>IF($BF$29=TRUE,"こ","")</f>
        <v/>
      </c>
      <c r="U64" s="151" t="str">
        <f>IF($BD$30=TRUE,"さ","")</f>
        <v/>
      </c>
      <c r="V64" s="151" t="str">
        <f>IF($BE$30=TRUE,"し","")</f>
        <v/>
      </c>
      <c r="W64" s="152" t="str">
        <f>IF(W62="×","b","")</f>
        <v/>
      </c>
      <c r="X64" s="151" t="str">
        <f>IF($BD$35=TRUE,"す","")</f>
        <v>す</v>
      </c>
      <c r="Y64" s="151" t="str">
        <f>IF($BE$35=TRUE,"せ","")</f>
        <v/>
      </c>
      <c r="Z64" s="151" t="str">
        <f>IF($BF$35=TRUE,"そ","")</f>
        <v/>
      </c>
      <c r="AA64" s="151" t="str">
        <f>IF($BG$35=TRUE,"た","")</f>
        <v/>
      </c>
      <c r="AB64" s="151" t="str">
        <f>IF($BD$36=TRUE,"ち","")</f>
        <v/>
      </c>
      <c r="AC64" s="151" t="str">
        <f>IF($BE$36=TRUE,"つ","")</f>
        <v/>
      </c>
      <c r="AD64" s="151" t="str">
        <f>IF($BF$36=TRUE,"て","")</f>
        <v>て</v>
      </c>
      <c r="AE64" s="151" t="str">
        <f>IF($BG$36=TRUE,"と","")</f>
        <v/>
      </c>
      <c r="AF64" s="151" t="str">
        <f>IF($BH$36=TRUE,"な","")</f>
        <v/>
      </c>
      <c r="AG64" s="151" t="str">
        <f>IF($BI$36=TRUE,"に","")</f>
        <v/>
      </c>
      <c r="AH64" s="151" t="str">
        <f>IF($BC$37=2,"ぬ","")</f>
        <v/>
      </c>
      <c r="AI64" s="152" t="str">
        <f>IF(AI62="△","c",IF(AI62="×","d",""))</f>
        <v>c</v>
      </c>
      <c r="AJ64" s="151" t="str">
        <f>IF($BD$42=TRUE,"ね","")</f>
        <v>ね</v>
      </c>
      <c r="AK64" s="151" t="str">
        <f>IF($BE$42=TRUE,"の","")</f>
        <v/>
      </c>
      <c r="AL64" s="151" t="str">
        <f>IF($BF$42=TRUE,"は","")</f>
        <v/>
      </c>
      <c r="AM64" s="151" t="str">
        <f>IF($BG$42=TRUE,"ひ","")</f>
        <v/>
      </c>
      <c r="AN64" s="152" t="str">
        <f>IF(AN62="△","ｅ",IF(AN62="×","ｆ",""))</f>
        <v>ｅ</v>
      </c>
      <c r="AO64" s="151" t="str">
        <f>IF($BD$46=TRUE,"ふ","")</f>
        <v/>
      </c>
      <c r="AP64" s="151" t="str">
        <f>IF($BE$46=TRUE,"へ","")</f>
        <v/>
      </c>
      <c r="AQ64" s="151" t="str">
        <f>IF($BF$46=TRUE,"ほ","")</f>
        <v/>
      </c>
      <c r="AR64" s="151" t="str">
        <f>IF($BD$47=TRUE,"ま","")</f>
        <v>ま</v>
      </c>
      <c r="AS64" s="151" t="str">
        <f>IF($BE$47=TRUE,"み","")</f>
        <v/>
      </c>
      <c r="AT64" s="151" t="str">
        <f>IF($BC$48=2,"む","")</f>
        <v/>
      </c>
      <c r="AU64" s="151" t="str">
        <f>IF($BC$49=2,"め","")</f>
        <v>め</v>
      </c>
      <c r="AV64" s="152" t="str">
        <f>IF(AV62="○","ｇ",IF(AV62="△","ｈ",IF(AV62="×","ｉ","")))</f>
        <v>ｇ</v>
      </c>
      <c r="AW64" s="152" t="str">
        <f>IF(AW62="有","ｊ","")</f>
        <v>ｊ</v>
      </c>
      <c r="AX64" s="152" t="str">
        <f>IF(AX62="有","ｋ","")</f>
        <v>ｋ</v>
      </c>
      <c r="AY64" s="152" t="str">
        <f>IF(AY62="要","ｌ","")</f>
        <v>ｌ</v>
      </c>
    </row>
  </sheetData>
  <mergeCells count="151">
    <mergeCell ref="A2:AX2"/>
    <mergeCell ref="AY2:BA2"/>
    <mergeCell ref="A4:A8"/>
    <mergeCell ref="B4:R4"/>
    <mergeCell ref="S4:AJ4"/>
    <mergeCell ref="AM4:AM8"/>
    <mergeCell ref="AN4:AP4"/>
    <mergeCell ref="AQ4:BA4"/>
    <mergeCell ref="B5:B8"/>
    <mergeCell ref="C5:F5"/>
    <mergeCell ref="X5:AJ5"/>
    <mergeCell ref="X6:AJ6"/>
    <mergeCell ref="X7:AJ7"/>
    <mergeCell ref="X8:AJ8"/>
    <mergeCell ref="AN7:AP7"/>
    <mergeCell ref="AQ7:BA7"/>
    <mergeCell ref="C8:F8"/>
    <mergeCell ref="G8:R8"/>
    <mergeCell ref="T8:W8"/>
    <mergeCell ref="AN8:AP8"/>
    <mergeCell ref="AQ8:BA8"/>
    <mergeCell ref="G5:R5"/>
    <mergeCell ref="S5:S8"/>
    <mergeCell ref="T5:W5"/>
    <mergeCell ref="C7:F7"/>
    <mergeCell ref="G7:R7"/>
    <mergeCell ref="T7:W7"/>
    <mergeCell ref="AF17:AK17"/>
    <mergeCell ref="AL17:AM17"/>
    <mergeCell ref="AN5:AP5"/>
    <mergeCell ref="AQ5:BA5"/>
    <mergeCell ref="C6:F6"/>
    <mergeCell ref="G6:R6"/>
    <mergeCell ref="T6:W6"/>
    <mergeCell ref="AN6:AP6"/>
    <mergeCell ref="AQ6:BA6"/>
    <mergeCell ref="A16:C16"/>
    <mergeCell ref="D16:AA16"/>
    <mergeCell ref="AN17:AP17"/>
    <mergeCell ref="AQ17:AR17"/>
    <mergeCell ref="AS17:BA17"/>
    <mergeCell ref="A17:C17"/>
    <mergeCell ref="D17:U17"/>
    <mergeCell ref="V17:W17"/>
    <mergeCell ref="AB17:AE17"/>
    <mergeCell ref="B22:H22"/>
    <mergeCell ref="AM22:BA22"/>
    <mergeCell ref="AF18:AG18"/>
    <mergeCell ref="AH18:AK18"/>
    <mergeCell ref="AM18:AN18"/>
    <mergeCell ref="AP18:AQ18"/>
    <mergeCell ref="AS18:AT18"/>
    <mergeCell ref="AV18:AW18"/>
    <mergeCell ref="B23:H23"/>
    <mergeCell ref="AM23:BA23"/>
    <mergeCell ref="A18:C18"/>
    <mergeCell ref="D18:U18"/>
    <mergeCell ref="V18:W18"/>
    <mergeCell ref="X18:AA18"/>
    <mergeCell ref="AB18:AE18"/>
    <mergeCell ref="A21:H21"/>
    <mergeCell ref="I21:J21"/>
    <mergeCell ref="K21:AL21"/>
    <mergeCell ref="AM21:BA21"/>
    <mergeCell ref="B24:H24"/>
    <mergeCell ref="AM24:BA24"/>
    <mergeCell ref="A25:H25"/>
    <mergeCell ref="A28:H28"/>
    <mergeCell ref="I28:J28"/>
    <mergeCell ref="K28:AL28"/>
    <mergeCell ref="AM28:BA28"/>
    <mergeCell ref="B35:H35"/>
    <mergeCell ref="AM35:BA35"/>
    <mergeCell ref="B36:H36"/>
    <mergeCell ref="AM36:BA36"/>
    <mergeCell ref="B37:H37"/>
    <mergeCell ref="AM37:BA37"/>
    <mergeCell ref="B29:H29"/>
    <mergeCell ref="AM29:BA29"/>
    <mergeCell ref="B30:H30"/>
    <mergeCell ref="AM30:BA30"/>
    <mergeCell ref="A31:H31"/>
    <mergeCell ref="A34:H34"/>
    <mergeCell ref="I34:J34"/>
    <mergeCell ref="K34:AL34"/>
    <mergeCell ref="AM34:BA34"/>
    <mergeCell ref="A43:H43"/>
    <mergeCell ref="A45:H45"/>
    <mergeCell ref="I45:J45"/>
    <mergeCell ref="K45:AL45"/>
    <mergeCell ref="AM45:BA45"/>
    <mergeCell ref="B46:H46"/>
    <mergeCell ref="AM46:BA46"/>
    <mergeCell ref="A38:H38"/>
    <mergeCell ref="A41:H41"/>
    <mergeCell ref="I41:J41"/>
    <mergeCell ref="K41:AL41"/>
    <mergeCell ref="AM41:BA41"/>
    <mergeCell ref="B42:H42"/>
    <mergeCell ref="AM42:BA42"/>
    <mergeCell ref="A50:H50"/>
    <mergeCell ref="A53:H53"/>
    <mergeCell ref="I53:J53"/>
    <mergeCell ref="K53:S53"/>
    <mergeCell ref="T53:BA53"/>
    <mergeCell ref="A54:H54"/>
    <mergeCell ref="R54:S54"/>
    <mergeCell ref="T54:BA54"/>
    <mergeCell ref="B47:H47"/>
    <mergeCell ref="AM47:BA47"/>
    <mergeCell ref="B48:H48"/>
    <mergeCell ref="AM48:BA48"/>
    <mergeCell ref="B49:H49"/>
    <mergeCell ref="AM49:BA49"/>
    <mergeCell ref="A59:A61"/>
    <mergeCell ref="B59:B61"/>
    <mergeCell ref="C59:C61"/>
    <mergeCell ref="E59:E61"/>
    <mergeCell ref="F59:F61"/>
    <mergeCell ref="G59:G61"/>
    <mergeCell ref="A55:H55"/>
    <mergeCell ref="R55:S55"/>
    <mergeCell ref="T55:BA55"/>
    <mergeCell ref="A56:H56"/>
    <mergeCell ref="R56:S56"/>
    <mergeCell ref="T56:BA56"/>
    <mergeCell ref="H59:H61"/>
    <mergeCell ref="I59:I61"/>
    <mergeCell ref="J59:Q59"/>
    <mergeCell ref="R59:W59"/>
    <mergeCell ref="X59:AI59"/>
    <mergeCell ref="AJ59:AV59"/>
    <mergeCell ref="AI60:AI61"/>
    <mergeCell ref="AJ60:AM60"/>
    <mergeCell ref="AN60:AN61"/>
    <mergeCell ref="AO60:AQ60"/>
    <mergeCell ref="AR60:AS60"/>
    <mergeCell ref="AV60:AV61"/>
    <mergeCell ref="AW60:AW61"/>
    <mergeCell ref="AX60:AX61"/>
    <mergeCell ref="AY60:AY61"/>
    <mergeCell ref="AW59:AY59"/>
    <mergeCell ref="J60:L60"/>
    <mergeCell ref="M60:N60"/>
    <mergeCell ref="O60:P60"/>
    <mergeCell ref="Q60:Q61"/>
    <mergeCell ref="R60:T60"/>
    <mergeCell ref="U60:V60"/>
    <mergeCell ref="W60:W61"/>
    <mergeCell ref="X60:AA60"/>
    <mergeCell ref="AB60:AG60"/>
  </mergeCells>
  <phoneticPr fontId="8"/>
  <hyperlinks>
    <hyperlink ref="G6" r:id="rId1" display="hqt-toku-sai@ml.mlit.go.jp"/>
  </hyperlinks>
  <pageMargins left="0.51181102362204722" right="0.11811023622047245" top="0.35433070866141736" bottom="0.15748031496062992" header="0.31496062992125984" footer="0.31496062992125984"/>
  <pageSetup paperSize="9" scale="63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Option Button 1">
              <controlPr defaultSize="0" autoFill="0" autoLine="0" autoPict="0">
                <anchor moveWithCells="1">
                  <from>
                    <xdr:col>44</xdr:col>
                    <xdr:colOff>38100</xdr:colOff>
                    <xdr:row>16</xdr:row>
                    <xdr:rowOff>28575</xdr:rowOff>
                  </from>
                  <to>
                    <xdr:col>48</xdr:col>
                    <xdr:colOff>200025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Group Box 2">
              <controlPr defaultSize="0" print="0" autoFill="0" autoPict="0">
                <anchor moveWithCells="1">
                  <from>
                    <xdr:col>44</xdr:col>
                    <xdr:colOff>0</xdr:colOff>
                    <xdr:row>15</xdr:row>
                    <xdr:rowOff>295275</xdr:rowOff>
                  </from>
                  <to>
                    <xdr:col>53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Option Button 3">
              <controlPr defaultSize="0" autoFill="0" autoLine="0" autoPict="0">
                <anchor moveWithCells="1">
                  <from>
                    <xdr:col>48</xdr:col>
                    <xdr:colOff>209550</xdr:colOff>
                    <xdr:row>16</xdr:row>
                    <xdr:rowOff>28575</xdr:rowOff>
                  </from>
                  <to>
                    <xdr:col>52</xdr:col>
                    <xdr:colOff>200025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8" name="Option Button 4">
              <controlPr defaultSize="0" autoFill="0" autoLine="0" autoPict="0">
                <anchor moveWithCells="1">
                  <from>
                    <xdr:col>10</xdr:col>
                    <xdr:colOff>38100</xdr:colOff>
                    <xdr:row>21</xdr:row>
                    <xdr:rowOff>19050</xdr:rowOff>
                  </from>
                  <to>
                    <xdr:col>12</xdr:col>
                    <xdr:colOff>28575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9" name="Group Box 5">
              <controlPr defaultSize="0" print="0" autoFill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38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10" name="Check Box 6">
              <controlPr defaultSize="0" autoFill="0" autoLine="0" autoPict="0">
                <anchor moveWithCells="1">
                  <from>
                    <xdr:col>16</xdr:col>
                    <xdr:colOff>9525</xdr:colOff>
                    <xdr:row>21</xdr:row>
                    <xdr:rowOff>76200</xdr:rowOff>
                  </from>
                  <to>
                    <xdr:col>21</xdr:col>
                    <xdr:colOff>47625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1" name="Check Box 7">
              <controlPr defaultSize="0" autoFill="0" autoLine="0" autoPict="0">
                <anchor moveWithCells="1">
                  <from>
                    <xdr:col>22</xdr:col>
                    <xdr:colOff>9525</xdr:colOff>
                    <xdr:row>21</xdr:row>
                    <xdr:rowOff>28575</xdr:rowOff>
                  </from>
                  <to>
                    <xdr:col>27</xdr:col>
                    <xdr:colOff>47625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2" name="Check Box 8">
              <controlPr defaultSize="0" autoFill="0" autoLine="0" autoPict="0">
                <anchor moveWithCells="1">
                  <from>
                    <xdr:col>28</xdr:col>
                    <xdr:colOff>0</xdr:colOff>
                    <xdr:row>21</xdr:row>
                    <xdr:rowOff>38100</xdr:rowOff>
                  </from>
                  <to>
                    <xdr:col>31</xdr:col>
                    <xdr:colOff>200025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3" name="Group Box 9">
              <controlPr defaultSize="0" print="0" autoFill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38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4" name="Option Button 10">
              <controlPr defaultSize="0" autoFill="0" autoLine="0" autoPict="0">
                <anchor moveWithCells="1">
                  <from>
                    <xdr:col>10</xdr:col>
                    <xdr:colOff>38100</xdr:colOff>
                    <xdr:row>22</xdr:row>
                    <xdr:rowOff>28575</xdr:rowOff>
                  </from>
                  <to>
                    <xdr:col>12</xdr:col>
                    <xdr:colOff>142875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5" name="Check Box 11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47625</xdr:rowOff>
                  </from>
                  <to>
                    <xdr:col>21</xdr:col>
                    <xdr:colOff>38100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6" name="Check Box 12">
              <controlPr defaultSize="0" autoFill="0" autoLine="0" autoPict="0">
                <anchor moveWithCells="1">
                  <from>
                    <xdr:col>22</xdr:col>
                    <xdr:colOff>9525</xdr:colOff>
                    <xdr:row>22</xdr:row>
                    <xdr:rowOff>38100</xdr:rowOff>
                  </from>
                  <to>
                    <xdr:col>27</xdr:col>
                    <xdr:colOff>85725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7" name="Group Box 13">
              <controlPr defaultSize="0" print="0" autoFill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38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8" name="Option Button 14">
              <controlPr defaultSize="0" autoFill="0" autoLine="0" autoPict="0">
                <anchor moveWithCells="1">
                  <from>
                    <xdr:col>10</xdr:col>
                    <xdr:colOff>19050</xdr:colOff>
                    <xdr:row>23</xdr:row>
                    <xdr:rowOff>38100</xdr:rowOff>
                  </from>
                  <to>
                    <xdr:col>12</xdr:col>
                    <xdr:colOff>180975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9" name="Option Button 15">
              <controlPr defaultSize="0" autoFill="0" autoLine="0" autoPict="0">
                <anchor moveWithCells="1">
                  <from>
                    <xdr:col>13</xdr:col>
                    <xdr:colOff>38100</xdr:colOff>
                    <xdr:row>23</xdr:row>
                    <xdr:rowOff>28575</xdr:rowOff>
                  </from>
                  <to>
                    <xdr:col>15</xdr:col>
                    <xdr:colOff>114300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20" name="Check Box 16">
              <controlPr defaultSize="0" autoFill="0" autoLine="0" autoPict="0">
                <anchor moveWithCells="1">
                  <from>
                    <xdr:col>16</xdr:col>
                    <xdr:colOff>9525</xdr:colOff>
                    <xdr:row>23</xdr:row>
                    <xdr:rowOff>47625</xdr:rowOff>
                  </from>
                  <to>
                    <xdr:col>21</xdr:col>
                    <xdr:colOff>66675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1" name="Check Box 17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28575</xdr:rowOff>
                  </from>
                  <to>
                    <xdr:col>27</xdr:col>
                    <xdr:colOff>104775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2" name="Group Box 18">
              <controlPr defaultSize="0" print="0" autoFill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38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3" name="Option Button 19">
              <controlPr defaultSize="0" autoFill="0" autoLine="0" autoPict="0">
                <anchor moveWithCells="1">
                  <from>
                    <xdr:col>10</xdr:col>
                    <xdr:colOff>19050</xdr:colOff>
                    <xdr:row>28</xdr:row>
                    <xdr:rowOff>9525</xdr:rowOff>
                  </from>
                  <to>
                    <xdr:col>12</xdr:col>
                    <xdr:colOff>200025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4" name="Option Button 20">
              <controlPr defaultSize="0" autoFill="0" autoLine="0" autoPict="0">
                <anchor moveWithCells="1">
                  <from>
                    <xdr:col>13</xdr:col>
                    <xdr:colOff>19050</xdr:colOff>
                    <xdr:row>28</xdr:row>
                    <xdr:rowOff>28575</xdr:rowOff>
                  </from>
                  <to>
                    <xdr:col>15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5" name="Group Box 21">
              <controlPr defaultSize="0" print="0" autoFill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38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6" name="Option Button 22">
              <controlPr defaultSize="0" autoFill="0" autoLine="0" autoPict="0">
                <anchor moveWithCells="1">
                  <from>
                    <xdr:col>10</xdr:col>
                    <xdr:colOff>38100</xdr:colOff>
                    <xdr:row>24</xdr:row>
                    <xdr:rowOff>38100</xdr:rowOff>
                  </from>
                  <to>
                    <xdr:col>12</xdr:col>
                    <xdr:colOff>190500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7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19050</xdr:rowOff>
                  </from>
                  <to>
                    <xdr:col>28</xdr:col>
                    <xdr:colOff>180975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8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200025</xdr:rowOff>
                  </from>
                  <to>
                    <xdr:col>25</xdr:col>
                    <xdr:colOff>142875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9" name="Check Box 25">
              <controlPr defaultSize="0" autoFill="0" autoLine="0" autoPict="0">
                <anchor moveWithCells="1">
                  <from>
                    <xdr:col>26</xdr:col>
                    <xdr:colOff>9525</xdr:colOff>
                    <xdr:row>28</xdr:row>
                    <xdr:rowOff>190500</xdr:rowOff>
                  </from>
                  <to>
                    <xdr:col>31</xdr:col>
                    <xdr:colOff>152400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30" name="Group Box 26">
              <controlPr defaultSize="0" print="0" autoFill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38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1" name="Option Button 27">
              <controlPr defaultSize="0" autoFill="0" autoLine="0" autoPict="0">
                <anchor moveWithCells="1">
                  <from>
                    <xdr:col>10</xdr:col>
                    <xdr:colOff>9525</xdr:colOff>
                    <xdr:row>29</xdr:row>
                    <xdr:rowOff>28575</xdr:rowOff>
                  </from>
                  <to>
                    <xdr:col>12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2" name="Option Button 28">
              <controlPr defaultSize="0" autoFill="0" autoLine="0" autoPict="0">
                <anchor moveWithCells="1">
                  <from>
                    <xdr:col>13</xdr:col>
                    <xdr:colOff>28575</xdr:colOff>
                    <xdr:row>29</xdr:row>
                    <xdr:rowOff>19050</xdr:rowOff>
                  </from>
                  <to>
                    <xdr:col>15</xdr:col>
                    <xdr:colOff>114300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3" name="Check Box 29">
              <controlPr defaultSize="0" autoFill="0" autoLine="0" autoPict="0">
                <anchor moveWithCells="1">
                  <from>
                    <xdr:col>16</xdr:col>
                    <xdr:colOff>9525</xdr:colOff>
                    <xdr:row>29</xdr:row>
                    <xdr:rowOff>57150</xdr:rowOff>
                  </from>
                  <to>
                    <xdr:col>24</xdr:col>
                    <xdr:colOff>9525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4" name="Check Box 30">
              <controlPr defaultSize="0" autoFill="0" autoLine="0" autoPict="0">
                <anchor moveWithCells="1">
                  <from>
                    <xdr:col>26</xdr:col>
                    <xdr:colOff>19050</xdr:colOff>
                    <xdr:row>29</xdr:row>
                    <xdr:rowOff>57150</xdr:rowOff>
                  </from>
                  <to>
                    <xdr:col>35</xdr:col>
                    <xdr:colOff>28575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5" name="Option Button 31">
              <controlPr defaultSize="0" autoFill="0" autoLine="0" autoPict="0">
                <anchor moveWithCells="1">
                  <from>
                    <xdr:col>10</xdr:col>
                    <xdr:colOff>19050</xdr:colOff>
                    <xdr:row>30</xdr:row>
                    <xdr:rowOff>28575</xdr:rowOff>
                  </from>
                  <to>
                    <xdr:col>13</xdr:col>
                    <xdr:colOff>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6" name="Group Box 32">
              <controlPr defaultSize="0" print="0" autoFill="0" autoPict="0">
                <anchor moveWithCells="1">
                  <from>
                    <xdr:col>7</xdr:col>
                    <xdr:colOff>219075</xdr:colOff>
                    <xdr:row>29</xdr:row>
                    <xdr:rowOff>371475</xdr:rowOff>
                  </from>
                  <to>
                    <xdr:col>38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7" name="Option Button 33">
              <controlPr defaultSize="0" autoFill="0" autoLine="0" autoPict="0">
                <anchor moveWithCells="1">
                  <from>
                    <xdr:col>13</xdr:col>
                    <xdr:colOff>28575</xdr:colOff>
                    <xdr:row>30</xdr:row>
                    <xdr:rowOff>28575</xdr:rowOff>
                  </from>
                  <to>
                    <xdr:col>31</xdr:col>
                    <xdr:colOff>47625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8" name="Group Box 34">
              <controlPr defaultSize="0" print="0" autoFill="0" autoPict="0">
                <anchor moveWithCells="1">
                  <from>
                    <xdr:col>8</xdr:col>
                    <xdr:colOff>0</xdr:colOff>
                    <xdr:row>33</xdr:row>
                    <xdr:rowOff>180975</xdr:rowOff>
                  </from>
                  <to>
                    <xdr:col>38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9" name="Option Button 35">
              <controlPr defaultSize="0" autoFill="0" autoLine="0" autoPict="0">
                <anchor moveWithCells="1">
                  <from>
                    <xdr:col>10</xdr:col>
                    <xdr:colOff>19050</xdr:colOff>
                    <xdr:row>34</xdr:row>
                    <xdr:rowOff>28575</xdr:rowOff>
                  </from>
                  <to>
                    <xdr:col>12</xdr:col>
                    <xdr:colOff>190500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40" name="Option Button 36">
              <controlPr defaultSize="0" autoFill="0" autoLine="0" autoPict="0">
                <anchor moveWithCells="1">
                  <from>
                    <xdr:col>13</xdr:col>
                    <xdr:colOff>9525</xdr:colOff>
                    <xdr:row>34</xdr:row>
                    <xdr:rowOff>28575</xdr:rowOff>
                  </from>
                  <to>
                    <xdr:col>15</xdr:col>
                    <xdr:colOff>114300</xdr:colOff>
                    <xdr:row>34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41" name="Check Box 37">
              <controlPr defaultSize="0" autoFill="0" autoLine="0" autoPict="0">
                <anchor moveWithCells="1">
                  <from>
                    <xdr:col>15</xdr:col>
                    <xdr:colOff>219075</xdr:colOff>
                    <xdr:row>34</xdr:row>
                    <xdr:rowOff>38100</xdr:rowOff>
                  </from>
                  <to>
                    <xdr:col>26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2" name="Check Box 38">
              <controlPr defaultSize="0" autoFill="0" autoLine="0" autoPict="0">
                <anchor moveWithCells="1">
                  <from>
                    <xdr:col>26</xdr:col>
                    <xdr:colOff>19050</xdr:colOff>
                    <xdr:row>34</xdr:row>
                    <xdr:rowOff>28575</xdr:rowOff>
                  </from>
                  <to>
                    <xdr:col>36</xdr:col>
                    <xdr:colOff>190500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3" name="Check Box 39">
              <controlPr defaultSize="0" autoFill="0" autoLine="0" autoPict="0">
                <anchor moveWithCells="1">
                  <from>
                    <xdr:col>15</xdr:col>
                    <xdr:colOff>219075</xdr:colOff>
                    <xdr:row>34</xdr:row>
                    <xdr:rowOff>266700</xdr:rowOff>
                  </from>
                  <to>
                    <xdr:col>25</xdr:col>
                    <xdr:colOff>28575</xdr:colOff>
                    <xdr:row>34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4" name="Check Box 40">
              <controlPr defaultSize="0" autoFill="0" autoLine="0" autoPict="0">
                <anchor moveWithCells="1">
                  <from>
                    <xdr:col>26</xdr:col>
                    <xdr:colOff>9525</xdr:colOff>
                    <xdr:row>34</xdr:row>
                    <xdr:rowOff>295275</xdr:rowOff>
                  </from>
                  <to>
                    <xdr:col>36</xdr:col>
                    <xdr:colOff>28575</xdr:colOff>
                    <xdr:row>34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5" name="Check Box 41">
              <controlPr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38100</xdr:rowOff>
                  </from>
                  <to>
                    <xdr:col>25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6" name="Check Box 42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38100</xdr:rowOff>
                  </from>
                  <to>
                    <xdr:col>35</xdr:col>
                    <xdr:colOff>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7" name="Check Box 43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209550</xdr:rowOff>
                  </from>
                  <to>
                    <xdr:col>25</xdr:col>
                    <xdr:colOff>161925</xdr:colOff>
                    <xdr:row>35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8" name="Check Box 44">
              <controlPr defaultSize="0" autoFill="0" autoLine="0" autoPict="0">
                <anchor moveWithCells="1">
                  <from>
                    <xdr:col>26</xdr:col>
                    <xdr:colOff>9525</xdr:colOff>
                    <xdr:row>35</xdr:row>
                    <xdr:rowOff>219075</xdr:rowOff>
                  </from>
                  <to>
                    <xdr:col>35</xdr:col>
                    <xdr:colOff>161925</xdr:colOff>
                    <xdr:row>35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9" name="Check Box 45">
              <controlPr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409575</xdr:rowOff>
                  </from>
                  <to>
                    <xdr:col>25</xdr:col>
                    <xdr:colOff>152400</xdr:colOff>
                    <xdr:row>35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50" name="Check Box 46">
              <controlPr defaultSize="0" autoFill="0" autoLine="0" autoPict="0">
                <anchor moveWithCells="1">
                  <from>
                    <xdr:col>26</xdr:col>
                    <xdr:colOff>9525</xdr:colOff>
                    <xdr:row>35</xdr:row>
                    <xdr:rowOff>419100</xdr:rowOff>
                  </from>
                  <to>
                    <xdr:col>35</xdr:col>
                    <xdr:colOff>161925</xdr:colOff>
                    <xdr:row>35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51" name="Group Box 47">
              <controlPr defaultSize="0" print="0" autoFill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38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2" name="Option Button 48">
              <controlPr defaultSize="0" autoFill="0" autoLine="0" autoPict="0">
                <anchor moveWithCells="1">
                  <from>
                    <xdr:col>10</xdr:col>
                    <xdr:colOff>28575</xdr:colOff>
                    <xdr:row>35</xdr:row>
                    <xdr:rowOff>28575</xdr:rowOff>
                  </from>
                  <to>
                    <xdr:col>12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3" name="Option Button 49">
              <controlPr defaultSize="0" autoFill="0" autoLine="0" autoPict="0">
                <anchor moveWithCells="1">
                  <from>
                    <xdr:col>13</xdr:col>
                    <xdr:colOff>19050</xdr:colOff>
                    <xdr:row>35</xdr:row>
                    <xdr:rowOff>28575</xdr:rowOff>
                  </from>
                  <to>
                    <xdr:col>15</xdr:col>
                    <xdr:colOff>104775</xdr:colOff>
                    <xdr:row>35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4" name="Group Box 50">
              <controlPr defaultSize="0" print="0" autoFill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38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5" name="Option Button 51">
              <controlPr defaultSize="0" autoFill="0" autoLine="0" autoPict="0">
                <anchor moveWithCells="1">
                  <from>
                    <xdr:col>10</xdr:col>
                    <xdr:colOff>19050</xdr:colOff>
                    <xdr:row>36</xdr:row>
                    <xdr:rowOff>19050</xdr:rowOff>
                  </from>
                  <to>
                    <xdr:col>13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6" name="Option Button 52">
              <controlPr defaultSize="0" autoFill="0" autoLine="0" autoPict="0">
                <anchor moveWithCells="1">
                  <from>
                    <xdr:col>13</xdr:col>
                    <xdr:colOff>19050</xdr:colOff>
                    <xdr:row>36</xdr:row>
                    <xdr:rowOff>28575</xdr:rowOff>
                  </from>
                  <to>
                    <xdr:col>16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7" name="Option Button 53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38100</xdr:rowOff>
                  </from>
                  <to>
                    <xdr:col>12</xdr:col>
                    <xdr:colOff>200025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8" name="Group Box 54">
              <controlPr defaultSize="0" print="0" autoFill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38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9" name="Option Button 55">
              <controlPr defaultSize="0" autoFill="0" autoLine="0" autoPict="0">
                <anchor moveWithCells="1">
                  <from>
                    <xdr:col>13</xdr:col>
                    <xdr:colOff>19050</xdr:colOff>
                    <xdr:row>37</xdr:row>
                    <xdr:rowOff>28575</xdr:rowOff>
                  </from>
                  <to>
                    <xdr:col>21</xdr:col>
                    <xdr:colOff>180975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60" name="Option Button 56">
              <controlPr defaultSize="0" autoFill="0" autoLine="0" autoPict="0">
                <anchor moveWithCells="1">
                  <from>
                    <xdr:col>25</xdr:col>
                    <xdr:colOff>9525</xdr:colOff>
                    <xdr:row>37</xdr:row>
                    <xdr:rowOff>28575</xdr:rowOff>
                  </from>
                  <to>
                    <xdr:col>35</xdr:col>
                    <xdr:colOff>9525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61" name="Group Box 57">
              <controlPr defaultSize="0" print="0" autoFill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38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62" name="Option Button 58">
              <controlPr defaultSize="0" autoFill="0" autoLine="0" autoPict="0">
                <anchor moveWithCells="1">
                  <from>
                    <xdr:col>10</xdr:col>
                    <xdr:colOff>9525</xdr:colOff>
                    <xdr:row>41</xdr:row>
                    <xdr:rowOff>38100</xdr:rowOff>
                  </from>
                  <to>
                    <xdr:col>12</xdr:col>
                    <xdr:colOff>180975</xdr:colOff>
                    <xdr:row>41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3" name="Option Button 59">
              <controlPr defaultSize="0" autoFill="0" autoLine="0" autoPict="0">
                <anchor moveWithCells="1">
                  <from>
                    <xdr:col>13</xdr:col>
                    <xdr:colOff>9525</xdr:colOff>
                    <xdr:row>41</xdr:row>
                    <xdr:rowOff>38100</xdr:rowOff>
                  </from>
                  <to>
                    <xdr:col>15</xdr:col>
                    <xdr:colOff>180975</xdr:colOff>
                    <xdr:row>41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64" name="Check Box 60">
              <controlPr defaultSize="0" autoFill="0" autoLine="0" autoPict="0">
                <anchor moveWithCells="1">
                  <from>
                    <xdr:col>16</xdr:col>
                    <xdr:colOff>9525</xdr:colOff>
                    <xdr:row>41</xdr:row>
                    <xdr:rowOff>38100</xdr:rowOff>
                  </from>
                  <to>
                    <xdr:col>25</xdr:col>
                    <xdr:colOff>180975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5" name="Check Box 61">
              <controlPr defaultSize="0" autoFill="0" autoLine="0" autoPict="0">
                <anchor moveWithCells="1">
                  <from>
                    <xdr:col>26</xdr:col>
                    <xdr:colOff>9525</xdr:colOff>
                    <xdr:row>41</xdr:row>
                    <xdr:rowOff>28575</xdr:rowOff>
                  </from>
                  <to>
                    <xdr:col>36</xdr:col>
                    <xdr:colOff>152400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66" name="Check Box 62">
              <controlPr defaultSize="0" autoFill="0" autoLine="0" autoPict="0">
                <anchor moveWithCells="1">
                  <from>
                    <xdr:col>16</xdr:col>
                    <xdr:colOff>9525</xdr:colOff>
                    <xdr:row>41</xdr:row>
                    <xdr:rowOff>276225</xdr:rowOff>
                  </from>
                  <to>
                    <xdr:col>25</xdr:col>
                    <xdr:colOff>47625</xdr:colOff>
                    <xdr:row>41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7" name="Check Box 63">
              <controlPr defaultSize="0" autoFill="0" autoLine="0" autoPict="0">
                <anchor moveWithCells="1">
                  <from>
                    <xdr:col>26</xdr:col>
                    <xdr:colOff>9525</xdr:colOff>
                    <xdr:row>41</xdr:row>
                    <xdr:rowOff>257175</xdr:rowOff>
                  </from>
                  <to>
                    <xdr:col>36</xdr:col>
                    <xdr:colOff>104775</xdr:colOff>
                    <xdr:row>41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8" name="Group Box 64">
              <controlPr defaultSize="0" print="0" autoFill="0" autoPict="0">
                <anchor moveWithCells="1">
                  <from>
                    <xdr:col>8</xdr:col>
                    <xdr:colOff>0</xdr:colOff>
                    <xdr:row>41</xdr:row>
                    <xdr:rowOff>600075</xdr:rowOff>
                  </from>
                  <to>
                    <xdr:col>38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69" name="Option Button 65">
              <controlPr defaultSize="0" autoFill="0" autoLine="0" autoPict="0">
                <anchor moveWithCells="1">
                  <from>
                    <xdr:col>10</xdr:col>
                    <xdr:colOff>28575</xdr:colOff>
                    <xdr:row>42</xdr:row>
                    <xdr:rowOff>38100</xdr:rowOff>
                  </from>
                  <to>
                    <xdr:col>12</xdr:col>
                    <xdr:colOff>190500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70" name="Option Button 66">
              <controlPr defaultSize="0" autoFill="0" autoLine="0" autoPict="0">
                <anchor moveWithCells="1">
                  <from>
                    <xdr:col>13</xdr:col>
                    <xdr:colOff>9525</xdr:colOff>
                    <xdr:row>42</xdr:row>
                    <xdr:rowOff>28575</xdr:rowOff>
                  </from>
                  <to>
                    <xdr:col>21</xdr:col>
                    <xdr:colOff>152400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71" name="Option Button 67">
              <controlPr defaultSize="0" autoFill="0" autoLine="0" autoPict="0">
                <anchor moveWithCells="1">
                  <from>
                    <xdr:col>25</xdr:col>
                    <xdr:colOff>57150</xdr:colOff>
                    <xdr:row>42</xdr:row>
                    <xdr:rowOff>38100</xdr:rowOff>
                  </from>
                  <to>
                    <xdr:col>33</xdr:col>
                    <xdr:colOff>104775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72" name="Group Box 68">
              <controlPr defaultSize="0" print="0" autoFill="0" autoPict="0">
                <anchor moveWithCells="1">
                  <from>
                    <xdr:col>8</xdr:col>
                    <xdr:colOff>0</xdr:colOff>
                    <xdr:row>44</xdr:row>
                    <xdr:rowOff>180975</xdr:rowOff>
                  </from>
                  <to>
                    <xdr:col>38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73" name="Option Button 69">
              <controlPr defaultSize="0" autoFill="0" autoLine="0" autoPict="0">
                <anchor moveWithCells="1">
                  <from>
                    <xdr:col>10</xdr:col>
                    <xdr:colOff>9525</xdr:colOff>
                    <xdr:row>45</xdr:row>
                    <xdr:rowOff>28575</xdr:rowOff>
                  </from>
                  <to>
                    <xdr:col>12</xdr:col>
                    <xdr:colOff>104775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74" name="Option Button 70">
              <controlPr defaultSize="0" autoFill="0" autoLine="0" autoPict="0">
                <anchor moveWithCells="1">
                  <from>
                    <xdr:col>13</xdr:col>
                    <xdr:colOff>9525</xdr:colOff>
                    <xdr:row>45</xdr:row>
                    <xdr:rowOff>28575</xdr:rowOff>
                  </from>
                  <to>
                    <xdr:col>15</xdr:col>
                    <xdr:colOff>123825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75" name="Group Box 71">
              <controlPr defaultSize="0" print="0" autoFill="0" autoPict="0">
                <anchor moveWithCells="1">
                  <from>
                    <xdr:col>8</xdr:col>
                    <xdr:colOff>0</xdr:colOff>
                    <xdr:row>45</xdr:row>
                    <xdr:rowOff>371475</xdr:rowOff>
                  </from>
                  <to>
                    <xdr:col>38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76" name="Option Button 72">
              <controlPr defaultSize="0" autoFill="0" autoLine="0" autoPict="0">
                <anchor moveWithCells="1">
                  <from>
                    <xdr:col>10</xdr:col>
                    <xdr:colOff>9525</xdr:colOff>
                    <xdr:row>46</xdr:row>
                    <xdr:rowOff>38100</xdr:rowOff>
                  </from>
                  <to>
                    <xdr:col>13</xdr:col>
                    <xdr:colOff>0</xdr:colOff>
                    <xdr:row>46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77" name="Option Button 73">
              <controlPr defaultSize="0" autoFill="0" autoLine="0" autoPict="0">
                <anchor moveWithCells="1">
                  <from>
                    <xdr:col>13</xdr:col>
                    <xdr:colOff>9525</xdr:colOff>
                    <xdr:row>46</xdr:row>
                    <xdr:rowOff>114300</xdr:rowOff>
                  </from>
                  <to>
                    <xdr:col>16</xdr:col>
                    <xdr:colOff>66675</xdr:colOff>
                    <xdr:row>46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78" name="Check Box 74">
              <controlPr defaultSize="0" autoFill="0" autoLine="0" autoPict="0">
                <anchor moveWithCells="1">
                  <from>
                    <xdr:col>16</xdr:col>
                    <xdr:colOff>9525</xdr:colOff>
                    <xdr:row>45</xdr:row>
                    <xdr:rowOff>19050</xdr:rowOff>
                  </from>
                  <to>
                    <xdr:col>21</xdr:col>
                    <xdr:colOff>180975</xdr:colOff>
                    <xdr:row>45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79" name="Check Box 75">
              <controlPr defaultSize="0" autoFill="0" autoLine="0" autoPict="0">
                <anchor moveWithCells="1">
                  <from>
                    <xdr:col>22</xdr:col>
                    <xdr:colOff>0</xdr:colOff>
                    <xdr:row>45</xdr:row>
                    <xdr:rowOff>38100</xdr:rowOff>
                  </from>
                  <to>
                    <xdr:col>27</xdr:col>
                    <xdr:colOff>190500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80" name="Check Box 76">
              <controlPr defaultSize="0" autoFill="0" autoLine="0" autoPict="0">
                <anchor moveWithCells="1">
                  <from>
                    <xdr:col>28</xdr:col>
                    <xdr:colOff>9525</xdr:colOff>
                    <xdr:row>45</xdr:row>
                    <xdr:rowOff>47625</xdr:rowOff>
                  </from>
                  <to>
                    <xdr:col>34</xdr:col>
                    <xdr:colOff>9525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81" name="Check Box 77">
              <controlPr defaultSize="0" autoFill="0" autoLine="0" autoPict="0">
                <anchor moveWithCells="1">
                  <from>
                    <xdr:col>16</xdr:col>
                    <xdr:colOff>0</xdr:colOff>
                    <xdr:row>46</xdr:row>
                    <xdr:rowOff>28575</xdr:rowOff>
                  </from>
                  <to>
                    <xdr:col>25</xdr:col>
                    <xdr:colOff>66675</xdr:colOff>
                    <xdr:row>46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82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28575</xdr:rowOff>
                  </from>
                  <to>
                    <xdr:col>37</xdr:col>
                    <xdr:colOff>9525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83" name="Group Box 79">
              <controlPr defaultSize="0" print="0" autoFill="0" autoPict="0">
                <anchor moveWithCells="1">
                  <from>
                    <xdr:col>8</xdr:col>
                    <xdr:colOff>0</xdr:colOff>
                    <xdr:row>46</xdr:row>
                    <xdr:rowOff>371475</xdr:rowOff>
                  </from>
                  <to>
                    <xdr:col>38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84" name="Option Button 80">
              <controlPr defaultSize="0" autoFill="0" autoLine="0" autoPict="0">
                <anchor moveWithCells="1">
                  <from>
                    <xdr:col>10</xdr:col>
                    <xdr:colOff>9525</xdr:colOff>
                    <xdr:row>47</xdr:row>
                    <xdr:rowOff>38100</xdr:rowOff>
                  </from>
                  <to>
                    <xdr:col>12</xdr:col>
                    <xdr:colOff>180975</xdr:colOff>
                    <xdr:row>47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85" name="Option Button 81">
              <controlPr defaultSize="0" autoFill="0" autoLine="0" autoPict="0">
                <anchor moveWithCells="1">
                  <from>
                    <xdr:col>13</xdr:col>
                    <xdr:colOff>0</xdr:colOff>
                    <xdr:row>47</xdr:row>
                    <xdr:rowOff>28575</xdr:rowOff>
                  </from>
                  <to>
                    <xdr:col>22</xdr:col>
                    <xdr:colOff>9525</xdr:colOff>
                    <xdr:row>47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86" name="Group Box 82">
              <controlPr defaultSize="0" print="0" autoFill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38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87" name="Option Button 83">
              <controlPr defaultSize="0" autoFill="0" autoLine="0" autoPict="0">
                <anchor moveWithCells="1">
                  <from>
                    <xdr:col>10</xdr:col>
                    <xdr:colOff>9525</xdr:colOff>
                    <xdr:row>48</xdr:row>
                    <xdr:rowOff>9525</xdr:rowOff>
                  </from>
                  <to>
                    <xdr:col>12</xdr:col>
                    <xdr:colOff>190500</xdr:colOff>
                    <xdr:row>48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88" name="Option Button 84">
              <controlPr defaultSize="0" autoFill="0" autoLine="0" autoPict="0">
                <anchor moveWithCells="1">
                  <from>
                    <xdr:col>13</xdr:col>
                    <xdr:colOff>0</xdr:colOff>
                    <xdr:row>48</xdr:row>
                    <xdr:rowOff>9525</xdr:rowOff>
                  </from>
                  <to>
                    <xdr:col>22</xdr:col>
                    <xdr:colOff>28575</xdr:colOff>
                    <xdr:row>48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89" name="Group Box 85">
              <controlPr defaultSize="0" print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38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90" name="Option Button 86">
              <controlPr defaultSize="0" autoFill="0" autoLine="0" autoPict="0">
                <anchor moveWithCells="1">
                  <from>
                    <xdr:col>10</xdr:col>
                    <xdr:colOff>9525</xdr:colOff>
                    <xdr:row>49</xdr:row>
                    <xdr:rowOff>19050</xdr:rowOff>
                  </from>
                  <to>
                    <xdr:col>12</xdr:col>
                    <xdr:colOff>200025</xdr:colOff>
                    <xdr:row>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91" name="Option Button 87">
              <controlPr defaultSize="0" autoFill="0" autoLine="0" autoPict="0">
                <anchor moveWithCells="1">
                  <from>
                    <xdr:col>13</xdr:col>
                    <xdr:colOff>28575</xdr:colOff>
                    <xdr:row>49</xdr:row>
                    <xdr:rowOff>28575</xdr:rowOff>
                  </from>
                  <to>
                    <xdr:col>21</xdr:col>
                    <xdr:colOff>190500</xdr:colOff>
                    <xdr:row>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92" name="Option Button 88">
              <controlPr defaultSize="0" autoFill="0" autoLine="0" autoPict="0">
                <anchor moveWithCells="1">
                  <from>
                    <xdr:col>25</xdr:col>
                    <xdr:colOff>0</xdr:colOff>
                    <xdr:row>49</xdr:row>
                    <xdr:rowOff>28575</xdr:rowOff>
                  </from>
                  <to>
                    <xdr:col>37</xdr:col>
                    <xdr:colOff>180975</xdr:colOff>
                    <xdr:row>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93" name="Group Box 89">
              <controlPr defaultSize="0" print="0" autoFill="0" autoPict="0">
                <anchor moveWithCells="1">
                  <from>
                    <xdr:col>8</xdr:col>
                    <xdr:colOff>0</xdr:colOff>
                    <xdr:row>53</xdr:row>
                    <xdr:rowOff>0</xdr:rowOff>
                  </from>
                  <to>
                    <xdr:col>19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94" name="Option Button 90">
              <controlPr defaultSize="0" autoFill="0" autoLine="0" autoPict="0">
                <anchor moveWithCells="1">
                  <from>
                    <xdr:col>10</xdr:col>
                    <xdr:colOff>19050</xdr:colOff>
                    <xdr:row>53</xdr:row>
                    <xdr:rowOff>28575</xdr:rowOff>
                  </from>
                  <to>
                    <xdr:col>12</xdr:col>
                    <xdr:colOff>200025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7" r:id="rId95" name="Option Button 91">
              <controlPr defaultSize="0" autoFill="0" autoLine="0" autoPict="0">
                <anchor moveWithCells="1">
                  <from>
                    <xdr:col>13</xdr:col>
                    <xdr:colOff>28575</xdr:colOff>
                    <xdr:row>53</xdr:row>
                    <xdr:rowOff>28575</xdr:rowOff>
                  </from>
                  <to>
                    <xdr:col>18</xdr:col>
                    <xdr:colOff>180975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8" r:id="rId96" name="Group Box 92">
              <controlPr defaultSize="0" print="0" autoFill="0" autoPict="0">
                <anchor moveWithCells="1">
                  <from>
                    <xdr:col>8</xdr:col>
                    <xdr:colOff>0</xdr:colOff>
                    <xdr:row>53</xdr:row>
                    <xdr:rowOff>371475</xdr:rowOff>
                  </from>
                  <to>
                    <xdr:col>19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9" r:id="rId97" name="Option Button 93">
              <controlPr defaultSize="0" autoFill="0" autoLine="0" autoPict="0">
                <anchor moveWithCells="1">
                  <from>
                    <xdr:col>10</xdr:col>
                    <xdr:colOff>9525</xdr:colOff>
                    <xdr:row>54</xdr:row>
                    <xdr:rowOff>19050</xdr:rowOff>
                  </from>
                  <to>
                    <xdr:col>12</xdr:col>
                    <xdr:colOff>180975</xdr:colOff>
                    <xdr:row>54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0" r:id="rId98" name="Option Button 94">
              <controlPr defaultSize="0" autoFill="0" autoLine="0" autoPict="0">
                <anchor moveWithCells="1">
                  <from>
                    <xdr:col>13</xdr:col>
                    <xdr:colOff>38100</xdr:colOff>
                    <xdr:row>54</xdr:row>
                    <xdr:rowOff>19050</xdr:rowOff>
                  </from>
                  <to>
                    <xdr:col>18</xdr:col>
                    <xdr:colOff>161925</xdr:colOff>
                    <xdr:row>54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1" r:id="rId99" name="Group Box 95">
              <controlPr defaultSize="0" print="0" autoFill="0" autoPict="0">
                <anchor moveWithCells="1">
                  <from>
                    <xdr:col>8</xdr:col>
                    <xdr:colOff>0</xdr:colOff>
                    <xdr:row>55</xdr:row>
                    <xdr:rowOff>0</xdr:rowOff>
                  </from>
                  <to>
                    <xdr:col>19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2" r:id="rId100" name="Option Button 96">
              <controlPr defaultSize="0" autoFill="0" autoLine="0" autoPict="0">
                <anchor moveWithCells="1">
                  <from>
                    <xdr:col>10</xdr:col>
                    <xdr:colOff>19050</xdr:colOff>
                    <xdr:row>55</xdr:row>
                    <xdr:rowOff>28575</xdr:rowOff>
                  </from>
                  <to>
                    <xdr:col>12</xdr:col>
                    <xdr:colOff>180975</xdr:colOff>
                    <xdr:row>55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101" name="Option Button 97">
              <controlPr defaultSize="0" autoFill="0" autoLine="0" autoPict="0">
                <anchor moveWithCells="1">
                  <from>
                    <xdr:col>13</xdr:col>
                    <xdr:colOff>9525</xdr:colOff>
                    <xdr:row>55</xdr:row>
                    <xdr:rowOff>28575</xdr:rowOff>
                  </from>
                  <to>
                    <xdr:col>18</xdr:col>
                    <xdr:colOff>180975</xdr:colOff>
                    <xdr:row>55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102" name="Group Box 98">
              <controlPr defaultSize="0" print="0" autoFill="0" autoPict="0">
                <anchor moveWithCells="1">
                  <from>
                    <xdr:col>21</xdr:col>
                    <xdr:colOff>0</xdr:colOff>
                    <xdr:row>15</xdr:row>
                    <xdr:rowOff>295275</xdr:rowOff>
                  </from>
                  <to>
                    <xdr:col>27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103" name="Option Button 99">
              <controlPr defaultSize="0" autoFill="0" autoLine="0" autoPict="0">
                <anchor moveWithCells="1">
                  <from>
                    <xdr:col>23</xdr:col>
                    <xdr:colOff>9525</xdr:colOff>
                    <xdr:row>16</xdr:row>
                    <xdr:rowOff>28575</xdr:rowOff>
                  </from>
                  <to>
                    <xdr:col>25</xdr:col>
                    <xdr:colOff>66675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104" name="Option Button 100">
              <controlPr defaultSize="0" autoFill="0" autoLine="0" autoPict="0">
                <anchor moveWithCells="1">
                  <from>
                    <xdr:col>25</xdr:col>
                    <xdr:colOff>85725</xdr:colOff>
                    <xdr:row>16</xdr:row>
                    <xdr:rowOff>19050</xdr:rowOff>
                  </from>
                  <to>
                    <xdr:col>26</xdr:col>
                    <xdr:colOff>200025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105" name="Group Box 101">
              <controlPr defaultSize="0" print="0" autoFill="0" autoPict="0">
                <anchor moveWithCells="1">
                  <from>
                    <xdr:col>44</xdr:col>
                    <xdr:colOff>0</xdr:colOff>
                    <xdr:row>15</xdr:row>
                    <xdr:rowOff>295275</xdr:rowOff>
                  </from>
                  <to>
                    <xdr:col>53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106" name="Group Box 102">
              <controlPr defaultSize="0" print="0" autoFill="0" autoPict="0">
                <anchor moveWithCells="1">
                  <from>
                    <xdr:col>21</xdr:col>
                    <xdr:colOff>0</xdr:colOff>
                    <xdr:row>15</xdr:row>
                    <xdr:rowOff>295275</xdr:rowOff>
                  </from>
                  <to>
                    <xdr:col>27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107" name="Option Button 103">
              <controlPr defaultSize="0" autoFill="0" autoLine="0" autoPict="0">
                <anchor moveWithCells="1">
                  <from>
                    <xdr:col>8</xdr:col>
                    <xdr:colOff>114300</xdr:colOff>
                    <xdr:row>37</xdr:row>
                    <xdr:rowOff>28575</xdr:rowOff>
                  </from>
                  <to>
                    <xdr:col>9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" r:id="rId108" name="Option Button 104">
              <controlPr defaultSize="0" autoFill="0" autoLine="0" autoPict="0">
                <anchor moveWithCells="1">
                  <from>
                    <xdr:col>8</xdr:col>
                    <xdr:colOff>95250</xdr:colOff>
                    <xdr:row>53</xdr:row>
                    <xdr:rowOff>28575</xdr:rowOff>
                  </from>
                  <to>
                    <xdr:col>9</xdr:col>
                    <xdr:colOff>180975</xdr:colOff>
                    <xdr:row>53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" r:id="rId109" name="Option Button 105">
              <controlPr defaultSize="0" autoFill="0" autoLine="0" autoPict="0">
                <anchor moveWithCells="1">
                  <from>
                    <xdr:col>8</xdr:col>
                    <xdr:colOff>114300</xdr:colOff>
                    <xdr:row>55</xdr:row>
                    <xdr:rowOff>28575</xdr:rowOff>
                  </from>
                  <to>
                    <xdr:col>9</xdr:col>
                    <xdr:colOff>190500</xdr:colOff>
                    <xdr:row>55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" r:id="rId110" name="Option Button 106">
              <controlPr defaultSize="0" autoFill="0" autoLine="0" autoPict="0">
                <anchor moveWithCells="1">
                  <from>
                    <xdr:col>8</xdr:col>
                    <xdr:colOff>95250</xdr:colOff>
                    <xdr:row>42</xdr:row>
                    <xdr:rowOff>38100</xdr:rowOff>
                  </from>
                  <to>
                    <xdr:col>9</xdr:col>
                    <xdr:colOff>190500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" r:id="rId111" name="Option Button 107">
              <controlPr defaultSize="0" autoFill="0" autoLine="0" autoPict="0">
                <anchor moveWithCells="1">
                  <from>
                    <xdr:col>8</xdr:col>
                    <xdr:colOff>114300</xdr:colOff>
                    <xdr:row>41</xdr:row>
                    <xdr:rowOff>38100</xdr:rowOff>
                  </from>
                  <to>
                    <xdr:col>9</xdr:col>
                    <xdr:colOff>190500</xdr:colOff>
                    <xdr:row>41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" r:id="rId112" name="Option Button 108">
              <controlPr defaultSize="0" autoFill="0" autoLine="0" autoPict="0">
                <anchor moveWithCells="1">
                  <from>
                    <xdr:col>8</xdr:col>
                    <xdr:colOff>85725</xdr:colOff>
                    <xdr:row>45</xdr:row>
                    <xdr:rowOff>38100</xdr:rowOff>
                  </from>
                  <to>
                    <xdr:col>9</xdr:col>
                    <xdr:colOff>190500</xdr:colOff>
                    <xdr:row>45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" r:id="rId113" name="Option Button 109">
              <controlPr defaultSize="0" autoFill="0" autoLine="0" autoPict="0">
                <anchor moveWithCells="1">
                  <from>
                    <xdr:col>8</xdr:col>
                    <xdr:colOff>85725</xdr:colOff>
                    <xdr:row>46</xdr:row>
                    <xdr:rowOff>28575</xdr:rowOff>
                  </from>
                  <to>
                    <xdr:col>9</xdr:col>
                    <xdr:colOff>190500</xdr:colOff>
                    <xdr:row>46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6" r:id="rId114" name="Option Button 110">
              <controlPr defaultSize="0" autoFill="0" autoLine="0" autoPict="0">
                <anchor moveWithCells="1">
                  <from>
                    <xdr:col>8</xdr:col>
                    <xdr:colOff>95250</xdr:colOff>
                    <xdr:row>48</xdr:row>
                    <xdr:rowOff>19050</xdr:rowOff>
                  </from>
                  <to>
                    <xdr:col>9</xdr:col>
                    <xdr:colOff>180975</xdr:colOff>
                    <xdr:row>48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7" r:id="rId115" name="Option Button 111">
              <controlPr defaultSize="0" autoFill="0" autoLine="0" autoPict="0">
                <anchor moveWithCells="1">
                  <from>
                    <xdr:col>8</xdr:col>
                    <xdr:colOff>95250</xdr:colOff>
                    <xdr:row>47</xdr:row>
                    <xdr:rowOff>104775</xdr:rowOff>
                  </from>
                  <to>
                    <xdr:col>9</xdr:col>
                    <xdr:colOff>152400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8" r:id="rId116" name="Option Button 112">
              <controlPr defaultSize="0" autoFill="0" autoLine="0" autoPict="0">
                <anchor moveWithCells="1">
                  <from>
                    <xdr:col>8</xdr:col>
                    <xdr:colOff>114300</xdr:colOff>
                    <xdr:row>49</xdr:row>
                    <xdr:rowOff>28575</xdr:rowOff>
                  </from>
                  <to>
                    <xdr:col>9</xdr:col>
                    <xdr:colOff>180975</xdr:colOff>
                    <xdr:row>49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9" r:id="rId117" name="Option Button 113">
              <controlPr defaultSize="0" autoFill="0" autoLine="0" autoPict="0">
                <anchor moveWithCells="1">
                  <from>
                    <xdr:col>8</xdr:col>
                    <xdr:colOff>85725</xdr:colOff>
                    <xdr:row>54</xdr:row>
                    <xdr:rowOff>28575</xdr:rowOff>
                  </from>
                  <to>
                    <xdr:col>9</xdr:col>
                    <xdr:colOff>190500</xdr:colOff>
                    <xdr:row>54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0" r:id="rId118" name="Option Button 114">
              <controlPr defaultSize="0" autoFill="0" autoLine="0" autoPict="0">
                <anchor moveWithCells="1">
                  <from>
                    <xdr:col>8</xdr:col>
                    <xdr:colOff>104775</xdr:colOff>
                    <xdr:row>30</xdr:row>
                    <xdr:rowOff>19050</xdr:rowOff>
                  </from>
                  <to>
                    <xdr:col>9</xdr:col>
                    <xdr:colOff>190500</xdr:colOff>
                    <xdr:row>30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1" r:id="rId119" name="Option Button 115">
              <controlPr defaultSize="0" autoFill="0" autoLine="0" autoPict="0">
                <anchor moveWithCells="1">
                  <from>
                    <xdr:col>8</xdr:col>
                    <xdr:colOff>104775</xdr:colOff>
                    <xdr:row>23</xdr:row>
                    <xdr:rowOff>19050</xdr:rowOff>
                  </from>
                  <to>
                    <xdr:col>9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2" r:id="rId120" name="Option Button 116">
              <controlPr defaultSize="0" autoFill="0" autoLine="0" autoPict="0">
                <anchor moveWithCells="1">
                  <from>
                    <xdr:col>13</xdr:col>
                    <xdr:colOff>47625</xdr:colOff>
                    <xdr:row>22</xdr:row>
                    <xdr:rowOff>38100</xdr:rowOff>
                  </from>
                  <to>
                    <xdr:col>15</xdr:col>
                    <xdr:colOff>142875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3" r:id="rId121" name="Option Button 117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47625</xdr:rowOff>
                  </from>
                  <to>
                    <xdr:col>21</xdr:col>
                    <xdr:colOff>47625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4" r:id="rId122" name="Option Button 118">
              <controlPr defaultSize="0" autoFill="0" autoLine="0" autoPict="0">
                <anchor moveWithCells="1">
                  <from>
                    <xdr:col>13</xdr:col>
                    <xdr:colOff>47625</xdr:colOff>
                    <xdr:row>21</xdr:row>
                    <xdr:rowOff>28575</xdr:rowOff>
                  </from>
                  <to>
                    <xdr:col>15</xdr:col>
                    <xdr:colOff>114300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5" r:id="rId123" name="Option Button 119">
              <controlPr defaultSize="0" autoFill="0" autoLine="0" autoPict="0">
                <anchor moveWithCells="1">
                  <from>
                    <xdr:col>8</xdr:col>
                    <xdr:colOff>104775</xdr:colOff>
                    <xdr:row>28</xdr:row>
                    <xdr:rowOff>28575</xdr:rowOff>
                  </from>
                  <to>
                    <xdr:col>9</xdr:col>
                    <xdr:colOff>190500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6" r:id="rId124" name="Option Button 120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28575</xdr:rowOff>
                  </from>
                  <to>
                    <xdr:col>9</xdr:col>
                    <xdr:colOff>190500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7" r:id="rId125" name="Option Button 121">
              <controlPr defaultSize="0" autoFill="0" autoLine="0" autoPict="0">
                <anchor moveWithCells="1">
                  <from>
                    <xdr:col>8</xdr:col>
                    <xdr:colOff>104775</xdr:colOff>
                    <xdr:row>34</xdr:row>
                    <xdr:rowOff>38100</xdr:rowOff>
                  </from>
                  <to>
                    <xdr:col>9</xdr:col>
                    <xdr:colOff>190500</xdr:colOff>
                    <xdr:row>34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8" r:id="rId126" name="Option Button 122">
              <controlPr defaultSize="0" autoFill="0" autoLine="0" autoPict="0">
                <anchor moveWithCells="1">
                  <from>
                    <xdr:col>8</xdr:col>
                    <xdr:colOff>104775</xdr:colOff>
                    <xdr:row>35</xdr:row>
                    <xdr:rowOff>19050</xdr:rowOff>
                  </from>
                  <to>
                    <xdr:col>9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9" r:id="rId127" name="Option Button 123">
              <controlPr defaultSize="0" autoFill="0" autoLine="0" autoPict="0">
                <anchor moveWithCells="1">
                  <from>
                    <xdr:col>8</xdr:col>
                    <xdr:colOff>104775</xdr:colOff>
                    <xdr:row>21</xdr:row>
                    <xdr:rowOff>38100</xdr:rowOff>
                  </from>
                  <to>
                    <xdr:col>9</xdr:col>
                    <xdr:colOff>190500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0" r:id="rId128" name="Option Button 124">
              <controlPr defaultSize="0" autoFill="0" autoLine="0" autoPict="0">
                <anchor moveWithCells="1">
                  <from>
                    <xdr:col>8</xdr:col>
                    <xdr:colOff>95250</xdr:colOff>
                    <xdr:row>22</xdr:row>
                    <xdr:rowOff>38100</xdr:rowOff>
                  </from>
                  <to>
                    <xdr:col>9</xdr:col>
                    <xdr:colOff>180975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1" r:id="rId129" name="Option Button 125">
              <controlPr defaultSize="0" autoFill="0" autoLine="0" autoPict="0">
                <anchor moveWithCells="1">
                  <from>
                    <xdr:col>8</xdr:col>
                    <xdr:colOff>114300</xdr:colOff>
                    <xdr:row>24</xdr:row>
                    <xdr:rowOff>28575</xdr:rowOff>
                  </from>
                  <to>
                    <xdr:col>9</xdr:col>
                    <xdr:colOff>180975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2" r:id="rId130" name="Option Button 126">
              <controlPr defaultSize="0" autoFill="0" autoLine="0" autoPict="0">
                <anchor moveWithCells="1">
                  <from>
                    <xdr:col>8</xdr:col>
                    <xdr:colOff>104775</xdr:colOff>
                    <xdr:row>36</xdr:row>
                    <xdr:rowOff>19050</xdr:rowOff>
                  </from>
                  <to>
                    <xdr:col>9</xdr:col>
                    <xdr:colOff>200025</xdr:colOff>
                    <xdr:row>36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転記用シート</vt:lpstr>
      <vt:lpstr>様式2</vt:lpstr>
      <vt:lpstr>様式３</vt:lpstr>
      <vt:lpstr>（参考）様式2 記入例</vt:lpstr>
      <vt:lpstr>'（参考）様式2 記入例'!Print_Area</vt:lpstr>
      <vt:lpstr>転記用シート!Print_Area</vt:lpstr>
      <vt:lpstr>様式2!Print_Area</vt:lpstr>
      <vt:lpstr>様式３!Print_Area</vt:lpstr>
      <vt:lpstr>様式３!Print_Titles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2015-10-13T08:22:08Z</dcterms:modified>
</cp:coreProperties>
</file>